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https://prognos.sharepoint.com/GE3/3_GE3/33_Projekte_aktiv/3_MB/27459_UM BW_NHS_JTI/05 Arbeitsschritte/05 WIN/10_KSV/"/>
    </mc:Choice>
  </mc:AlternateContent>
  <xr:revisionPtr revIDLastSave="610" documentId="13_ncr:1_{6F946E15-B1F7-4F2A-B920-D127ADE330D9}" xr6:coauthVersionLast="46" xr6:coauthVersionMax="46" xr10:uidLastSave="{B281A11D-9B39-498D-A7BB-26D5A63B41E7}"/>
  <workbookProtection workbookAlgorithmName="SHA-512" workbookHashValue="FrwE1gVQLlUsHIpYfJty1eD9JYj1pRUqyyPjY/ULX8PWRJmnXaQMvN4Tq8o9TL+UGzwBuSuKoV0ZcvO6rDDPPw==" workbookSaltValue="SD+IkDclld0Y08YNgWBB+g==" workbookSpinCount="100000" lockStructure="1"/>
  <bookViews>
    <workbookView xWindow="-28920" yWindow="-2325" windowWidth="29040" windowHeight="15840" xr2:uid="{00000000-000D-0000-FFFF-FFFF00000000}"/>
  </bookViews>
  <sheets>
    <sheet name="Hinweise" sheetId="2" r:id="rId1"/>
    <sheet name="1. Auswahl" sheetId="3" r:id="rId2"/>
    <sheet name="2. Datenblatt" sheetId="1" r:id="rId3"/>
    <sheet name="Hilfsblatt" sheetId="4" state="hidden" r:id="rId4"/>
  </sheets>
  <definedNames>
    <definedName name="_xlnm.Print_Area" localSheetId="2">'2. Datenblatt'!$A$1:$L$39</definedName>
    <definedName name="_xlnm.Print_Area" localSheetId="0">Hinweise!$A$1:$E$27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3" l="1"/>
  <c r="A16" i="4" a="1"/>
  <c r="A16" i="4" s="1"/>
  <c r="C16" i="4" s="1"/>
  <c r="C8" i="4"/>
  <c r="D15" i="3"/>
  <c r="H13" i="4"/>
  <c r="H14" i="4"/>
  <c r="H15" i="4"/>
  <c r="H17" i="4"/>
  <c r="H18" i="4"/>
  <c r="H19" i="4"/>
  <c r="H20" i="4"/>
  <c r="H21" i="4"/>
  <c r="H22" i="4"/>
  <c r="H23" i="4"/>
  <c r="H24" i="4"/>
  <c r="H25" i="4"/>
  <c r="H26" i="4"/>
  <c r="H27" i="4"/>
  <c r="H12" i="4"/>
  <c r="C18" i="4"/>
  <c r="C19" i="4"/>
  <c r="C20" i="4"/>
  <c r="C21" i="4"/>
  <c r="C22" i="4"/>
  <c r="C23" i="4"/>
  <c r="C24" i="4"/>
  <c r="C25" i="4"/>
  <c r="C26" i="4"/>
  <c r="C27" i="4"/>
  <c r="C28" i="4"/>
  <c r="C29" i="4"/>
  <c r="C30" i="4"/>
  <c r="C31" i="4"/>
  <c r="C17" i="4"/>
  <c r="C5" i="4"/>
  <c r="C6" i="4"/>
  <c r="C7" i="4"/>
  <c r="D7" i="4" s="1"/>
  <c r="C4" i="4"/>
  <c r="H7" i="4" l="1"/>
  <c r="H5" i="4"/>
  <c r="H6" i="4"/>
  <c r="H4" i="4"/>
  <c r="C9" i="4"/>
  <c r="C14" i="4" s="1"/>
  <c r="C3" i="4"/>
  <c r="C2" i="4"/>
  <c r="D2" i="4" s="1"/>
  <c r="D6" i="4" l="1"/>
  <c r="D3" i="4"/>
  <c r="H3" i="4"/>
  <c r="C11" i="4"/>
  <c r="C12" i="4"/>
  <c r="C13" i="4"/>
  <c r="C10" i="4"/>
  <c r="B11" i="1" l="1"/>
  <c r="D4" i="4"/>
  <c r="H9" i="4"/>
  <c r="H8" i="4"/>
  <c r="H10" i="4"/>
  <c r="H11" i="4"/>
  <c r="F11" i="1"/>
  <c r="K11" i="1" s="1"/>
  <c r="D5" i="4" l="1"/>
  <c r="G11" i="1"/>
  <c r="I11" i="1"/>
  <c r="D8" i="4" l="1"/>
  <c r="B12" i="1" s="1"/>
  <c r="F12" i="1" s="1"/>
  <c r="I12" i="1" s="1"/>
  <c r="K12" i="1" l="1"/>
  <c r="G12" i="1"/>
  <c r="D9" i="4"/>
  <c r="D10" i="4" l="1"/>
  <c r="D11" i="4" s="1"/>
  <c r="D12" i="4" l="1"/>
  <c r="D13" i="4" l="1"/>
  <c r="D14" i="4" l="1"/>
  <c r="D15" i="4" l="1"/>
  <c r="D17" i="4" s="1"/>
  <c r="D27" i="4" l="1"/>
  <c r="D28" i="4" s="1"/>
  <c r="D29" i="4" s="1"/>
  <c r="D30" i="4" s="1"/>
  <c r="D31" i="4" s="1"/>
  <c r="D16" i="4"/>
  <c r="D18" i="4" s="1"/>
  <c r="D19" i="4" s="1"/>
  <c r="B14" i="1" l="1"/>
  <c r="F14" i="1" s="1"/>
  <c r="K14" i="1" s="1"/>
  <c r="D20" i="4"/>
  <c r="D21" i="4" s="1"/>
  <c r="D22" i="4" s="1"/>
  <c r="D23" i="4" s="1"/>
  <c r="D24" i="4" s="1"/>
  <c r="D25" i="4" s="1"/>
  <c r="D26" i="4" s="1"/>
  <c r="G14" i="1" l="1"/>
  <c r="I14" i="1"/>
  <c r="D32" i="4"/>
  <c r="B38" i="1" s="1"/>
  <c r="F38" i="1" s="1"/>
  <c r="I38" i="1" s="1"/>
  <c r="B15" i="1"/>
  <c r="B33" i="1" l="1"/>
  <c r="F33" i="1" s="1"/>
  <c r="I33" i="1" s="1"/>
  <c r="B29" i="1"/>
  <c r="F29" i="1" s="1"/>
  <c r="K29" i="1" s="1"/>
  <c r="B26" i="1"/>
  <c r="F26" i="1" s="1"/>
  <c r="G26" i="1" s="1"/>
  <c r="B25" i="1"/>
  <c r="F25" i="1" s="1"/>
  <c r="K25" i="1" s="1"/>
  <c r="B13" i="1"/>
  <c r="B16" i="1"/>
  <c r="B31" i="1"/>
  <c r="F31" i="1" s="1"/>
  <c r="I31" i="1" s="1"/>
  <c r="B23" i="1"/>
  <c r="F23" i="1" s="1"/>
  <c r="K23" i="1" s="1"/>
  <c r="B40" i="1"/>
  <c r="I40" i="1" s="1"/>
  <c r="B19" i="1"/>
  <c r="F19" i="1" s="1"/>
  <c r="K19" i="1" s="1"/>
  <c r="B18" i="1"/>
  <c r="F18" i="1" s="1"/>
  <c r="G18" i="1" s="1"/>
  <c r="G38" i="1"/>
  <c r="K38" i="1"/>
  <c r="B37" i="1"/>
  <c r="B34" i="1"/>
  <c r="B17" i="1"/>
  <c r="F17" i="1" s="1"/>
  <c r="K17" i="1" s="1"/>
  <c r="B35" i="1"/>
  <c r="F35" i="1" s="1"/>
  <c r="G35" i="1" s="1"/>
  <c r="B24" i="1"/>
  <c r="F24" i="1" s="1"/>
  <c r="G24" i="1" s="1"/>
  <c r="B20" i="1"/>
  <c r="B32" i="1"/>
  <c r="G32" i="1" s="1"/>
  <c r="B22" i="1"/>
  <c r="F22" i="1" s="1"/>
  <c r="G22" i="1" s="1"/>
  <c r="B30" i="1"/>
  <c r="B21" i="1"/>
  <c r="B28" i="1"/>
  <c r="F28" i="1" s="1"/>
  <c r="G28" i="1" s="1"/>
  <c r="B36" i="1"/>
  <c r="F36" i="1" s="1"/>
  <c r="G36" i="1" s="1"/>
  <c r="B27" i="1"/>
  <c r="F27" i="1" s="1"/>
  <c r="K27" i="1" s="1"/>
  <c r="B39" i="1"/>
  <c r="F15" i="1"/>
  <c r="K15" i="1" s="1"/>
  <c r="I26" i="1" l="1"/>
  <c r="K33" i="1"/>
  <c r="I29" i="1"/>
  <c r="G19" i="1"/>
  <c r="I19" i="1"/>
  <c r="G29" i="1"/>
  <c r="K26" i="1"/>
  <c r="G25" i="1"/>
  <c r="I25" i="1"/>
  <c r="K22" i="1"/>
  <c r="G33" i="1"/>
  <c r="G40" i="1"/>
  <c r="K40" i="1"/>
  <c r="G17" i="1"/>
  <c r="G31" i="1"/>
  <c r="I18" i="1"/>
  <c r="K31" i="1"/>
  <c r="I28" i="1"/>
  <c r="I23" i="1"/>
  <c r="F16" i="1"/>
  <c r="G16" i="1" s="1"/>
  <c r="G23" i="1"/>
  <c r="F13" i="1"/>
  <c r="G13" i="1" s="1"/>
  <c r="G27" i="1"/>
  <c r="I27" i="1"/>
  <c r="K35" i="1"/>
  <c r="K18" i="1"/>
  <c r="I22" i="1"/>
  <c r="F40" i="1"/>
  <c r="K28" i="1"/>
  <c r="I35" i="1"/>
  <c r="F21" i="1"/>
  <c r="K21" i="1" s="1"/>
  <c r="I21" i="1"/>
  <c r="I17" i="1"/>
  <c r="I15" i="1"/>
  <c r="I24" i="1"/>
  <c r="F30" i="1"/>
  <c r="G30" i="1" s="1"/>
  <c r="I30" i="1"/>
  <c r="K30" i="1"/>
  <c r="F34" i="1"/>
  <c r="I34" i="1"/>
  <c r="G34" i="1"/>
  <c r="K34" i="1"/>
  <c r="K36" i="1"/>
  <c r="I36" i="1"/>
  <c r="F37" i="1"/>
  <c r="K37" i="1" s="1"/>
  <c r="G37" i="1"/>
  <c r="I37" i="1"/>
  <c r="F39" i="1"/>
  <c r="K39" i="1" s="1"/>
  <c r="I39" i="1"/>
  <c r="G39" i="1"/>
  <c r="F32" i="1"/>
  <c r="K32" i="1" s="1"/>
  <c r="I32" i="1"/>
  <c r="K24" i="1"/>
  <c r="F20" i="1"/>
  <c r="G20" i="1" s="1"/>
  <c r="I20" i="1"/>
  <c r="G15" i="1"/>
  <c r="G21" i="1" l="1"/>
  <c r="K20" i="1"/>
  <c r="I16" i="1"/>
  <c r="K16" i="1"/>
  <c r="K13" i="1"/>
  <c r="I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<sst xmlns="http://schemas.openxmlformats.org/spreadsheetml/2006/main" count="116" uniqueCount="103">
  <si>
    <t>Ausgangsbilanz</t>
  </si>
  <si>
    <t>THG-Emissionen in t CO2e</t>
  </si>
  <si>
    <t>Datenerfassung für das Geschäftsjahr</t>
  </si>
  <si>
    <t>Aktuelles Geschäftsjahr</t>
  </si>
  <si>
    <t>+/- absolut</t>
  </si>
  <si>
    <t>+/- in %</t>
  </si>
  <si>
    <t>Zielsetzung</t>
  </si>
  <si>
    <t>Anmerkungen</t>
  </si>
  <si>
    <t>x</t>
  </si>
  <si>
    <t xml:space="preserve">Direkte THG-Emissionen (Scope 1) </t>
  </si>
  <si>
    <t xml:space="preserve">Indirekte THG-Emissionen (Scope 2) </t>
  </si>
  <si>
    <t xml:space="preserve">Indirekte THG-Emissionen (Scope 3) </t>
  </si>
  <si>
    <t xml:space="preserve">THG-Emissionen (Scope 1 &amp; 2) </t>
  </si>
  <si>
    <t>Name des Unternehmens</t>
  </si>
  <si>
    <t>Datenerfassung für Unternehmensbereich</t>
  </si>
  <si>
    <t>Branche</t>
  </si>
  <si>
    <t>Schritt 1</t>
  </si>
  <si>
    <t>Schritt 2</t>
  </si>
  <si>
    <t>Schritt 3</t>
  </si>
  <si>
    <t>Schritt 4</t>
  </si>
  <si>
    <t>Klimabündnis Baden-Württemberg</t>
  </si>
  <si>
    <t>Basisinformationen zum Unternehmen</t>
  </si>
  <si>
    <t>Unternehmenslogo</t>
  </si>
  <si>
    <t xml:space="preserve">Weitere Informationen hierzu finden Sie auf der Webseite </t>
  </si>
  <si>
    <t>www.klimabuendnis-bw.de</t>
  </si>
  <si>
    <t>Hinweise zur Nutzung der Vorlage</t>
  </si>
  <si>
    <t>Bitte nutzen Sie die Vorlage auf dem folgenden Tabellenblatt zur jährlichen Datenerfassung im Rahmen der Klimaschutzvereinbarung Baden-Württembergs</t>
  </si>
  <si>
    <t>So gehen Sie vor</t>
  </si>
  <si>
    <t>Informationen zu Ihrem Unternehmen</t>
  </si>
  <si>
    <t>In Zeile 4 ergänzen Sie bitte in den umrandeten Feldern die Zahl der Mitarbeitenden, die Anzahl der Unternehmensstandorte (weltweit) und Ihre Branche.</t>
  </si>
  <si>
    <t>Des Weiteren können Sie im dafür vorgesehenen Feld Ihr Unternehmenslogo ergänzen. Die Umrandung kann bei Bedarf aus optischen Gründen entfernt werden.</t>
  </si>
  <si>
    <t>Spezifizierung der Datenerfassung</t>
  </si>
  <si>
    <t>Bitte tragen Sie in Zeile 6 das aktuelle Geschäftsjahr ein, auf das sich die Datenerfassung bezieht</t>
  </si>
  <si>
    <t>Vorlage zur jährlichen Datenerfassung</t>
  </si>
  <si>
    <t>Bitte geben Sie in Zeile 7 an, auf welche Unternehmensbereiche sich die Datenerfassung bezieht, Dies kann beispielsweise das gesamte Unternehmen bzw. Unternehmensgruppe, alle deutschen Standorte oder ggf. ein einzelner Standort sein.</t>
  </si>
  <si>
    <t>Auswahl der Erfassungsbereiche</t>
  </si>
  <si>
    <t>Erfassungsbereiche</t>
  </si>
  <si>
    <t>Ziellerreichung in %</t>
  </si>
  <si>
    <t>x.xxx</t>
  </si>
  <si>
    <t>xxx</t>
  </si>
  <si>
    <t>XXXX</t>
  </si>
  <si>
    <t>Mitarbeitende</t>
  </si>
  <si>
    <t>Standorte</t>
  </si>
  <si>
    <t>Einträge in die Tabelle</t>
  </si>
  <si>
    <r>
      <t>THG-Emissionen in t CO</t>
    </r>
    <r>
      <rPr>
        <vertAlign val="subscript"/>
        <sz val="11"/>
        <color theme="1"/>
        <rFont val="Franklin Gothic Book"/>
        <family val="2"/>
        <scheme val="minor"/>
      </rPr>
      <t>2</t>
    </r>
    <r>
      <rPr>
        <sz val="11"/>
        <color theme="1"/>
        <rFont val="Franklin Gothic Book"/>
        <family val="2"/>
        <scheme val="minor"/>
      </rPr>
      <t>e</t>
    </r>
  </si>
  <si>
    <t>In den grau hinterlegten Zeilen der Scope-Überschriften geben Sie bitte die Summe aller berücksichtigten Unterbereiche/Kategorien des Scopes an.</t>
  </si>
  <si>
    <t>Veränderung ggü. RefJ</t>
  </si>
  <si>
    <t>Referenzjahr (RefJ)</t>
  </si>
  <si>
    <t>Schritt 5</t>
  </si>
  <si>
    <t>Veröffentlichung</t>
  </si>
  <si>
    <t xml:space="preserve">Zur Veröffentlichung speichern Sie das Datenblatt bitte als pdf ab (-&gt; Speichern unter -&gt; PDF). Alternativ kann auch ein pdf-Drucker genutzt werden. </t>
  </si>
  <si>
    <t>Die Druckeinstellungen sind für den Druck im Querformat (DIN A4) ausgerichtet.</t>
  </si>
  <si>
    <t xml:space="preserve">1. </t>
  </si>
  <si>
    <t>2.</t>
  </si>
  <si>
    <t>Ich möchte in Scope 1 &amp; 2 weiter differenzieren (optional)</t>
  </si>
  <si>
    <t>Bitte nehmen Sie Ihre Auswahl der Erfassungsbereiche vor</t>
  </si>
  <si>
    <t>3.</t>
  </si>
  <si>
    <t>Ich möchte in Bezug auf Scope 3 die folgenden Dimensionen berücksichtigen</t>
  </si>
  <si>
    <t>Auswahl</t>
  </si>
  <si>
    <t>Textbausteine</t>
  </si>
  <si>
    <t>In Datenblatt anzuzeigen</t>
  </si>
  <si>
    <t>Unterpunkt 1</t>
  </si>
  <si>
    <t>Unterpunkt 2</t>
  </si>
  <si>
    <t>Unterpunkt 3</t>
  </si>
  <si>
    <t>Unterpunkt 4</t>
  </si>
  <si>
    <t>Kategorie 1: Eingekaufte Güter und Dienstleistungen</t>
  </si>
  <si>
    <t>Kategorie 2: Kapitalgüter</t>
  </si>
  <si>
    <t>Kategorie 3: Brennstoff- und energiebezogene Emissionen</t>
  </si>
  <si>
    <t>Kategorie 4: Transport und Verteilung (vorgelagert)</t>
  </si>
  <si>
    <t>Kategorie 5: Abfall</t>
  </si>
  <si>
    <t>Kategorie 6: Geschäftsreisen</t>
  </si>
  <si>
    <t>Kategorie 7: Pendeln der Arbeitnehmer</t>
  </si>
  <si>
    <t>Kategorie 8: Angemietete oder geleaste Sachanlagen</t>
  </si>
  <si>
    <t>Kategorie 9: Transport und Verteilung (nachgelagert)</t>
  </si>
  <si>
    <t>Kategorie 10: Verarbeitung der verkauften Produkte</t>
  </si>
  <si>
    <t>Kategorie 11: Nutzung der verkauften Güter</t>
  </si>
  <si>
    <t>Kategorie 12: Umgang mit verk. Produkten an d. Lebenszyklusende</t>
  </si>
  <si>
    <t>Kategorie 13: Vermietete oder verleaste Sachanlagen</t>
  </si>
  <si>
    <t>Kategorie 14: Franchise</t>
  </si>
  <si>
    <t>Kategorie 15: Investitionen</t>
  </si>
  <si>
    <t>Leerzeile</t>
  </si>
  <si>
    <t>Bitte geben Sie hier an, ob Sie Scope 1 &amp; 2 getrennt oder kumulativ (in Summe) betrachten</t>
  </si>
  <si>
    <r>
      <rPr>
        <b/>
        <sz val="10"/>
        <color theme="1"/>
        <rFont val="Franklin Gothic Book"/>
        <family val="2"/>
        <scheme val="minor"/>
      </rPr>
      <t>Nein</t>
    </r>
    <r>
      <rPr>
        <sz val="10"/>
        <color theme="1"/>
        <rFont val="Franklin Gothic Book"/>
        <family val="2"/>
        <scheme val="minor"/>
      </rPr>
      <t xml:space="preserve"> </t>
    </r>
    <r>
      <rPr>
        <sz val="10"/>
        <color theme="1"/>
        <rFont val="Wingdings"/>
        <charset val="2"/>
      </rPr>
      <t>è</t>
    </r>
    <r>
      <rPr>
        <sz val="10"/>
        <color theme="1"/>
        <rFont val="Franklin Gothic Book"/>
        <family val="2"/>
        <scheme val="minor"/>
      </rPr>
      <t xml:space="preserve"> Wenn Sie keine Untergliederung vorsehen, lassen Sie die Felder bitte frei.</t>
    </r>
  </si>
  <si>
    <r>
      <rPr>
        <b/>
        <sz val="10"/>
        <color theme="1"/>
        <rFont val="Franklin Gothic Book"/>
        <family val="2"/>
        <scheme val="minor"/>
      </rPr>
      <t xml:space="preserve">Ja </t>
    </r>
    <r>
      <rPr>
        <sz val="10"/>
        <color theme="1"/>
        <rFont val="Wingdings"/>
        <charset val="2"/>
      </rPr>
      <t>è</t>
    </r>
    <r>
      <rPr>
        <sz val="9"/>
        <color theme="1"/>
        <rFont val="Franklin Gothic Book"/>
        <family val="2"/>
      </rPr>
      <t xml:space="preserve"> </t>
    </r>
    <r>
      <rPr>
        <sz val="10"/>
        <color theme="1"/>
        <rFont val="Franklin Gothic Book"/>
        <family val="2"/>
        <scheme val="minor"/>
      </rPr>
      <t>Bitte tragen Sie in den grauen Feldern mögliche Unterpunkte ein, die in der Datenerfassung aufgeführt werden sollen. (Max. einen pro Feld)</t>
    </r>
  </si>
  <si>
    <t>Formatierung</t>
  </si>
  <si>
    <t>Scopes</t>
  </si>
  <si>
    <t>Unterpunkte</t>
  </si>
  <si>
    <t xml:space="preserve"> Klimabündnis Baden-Württemberg - Jährliche Datenerfassung</t>
  </si>
  <si>
    <t>Zeile</t>
  </si>
  <si>
    <r>
      <t>Ziel-Reduktion nach 5 Jahren in t CO</t>
    </r>
    <r>
      <rPr>
        <vertAlign val="subscript"/>
        <sz val="11"/>
        <color theme="1"/>
        <rFont val="Franklin Gothic Book"/>
        <family val="2"/>
        <scheme val="minor"/>
      </rPr>
      <t>2</t>
    </r>
    <r>
      <rPr>
        <sz val="11"/>
        <color theme="1"/>
        <rFont val="Franklin Gothic Book"/>
        <family val="2"/>
        <scheme val="minor"/>
      </rPr>
      <t>e</t>
    </r>
  </si>
  <si>
    <r>
      <t>Ziel-Reduktion n. 10 Jahren 
in t CO</t>
    </r>
    <r>
      <rPr>
        <vertAlign val="subscript"/>
        <sz val="11"/>
        <color theme="1"/>
        <rFont val="Franklin Gothic Book"/>
        <family val="2"/>
        <scheme val="minor"/>
      </rPr>
      <t>2</t>
    </r>
    <r>
      <rPr>
        <sz val="11"/>
        <color theme="1"/>
        <rFont val="Franklin Gothic Book"/>
        <family val="2"/>
        <scheme val="minor"/>
      </rPr>
      <t>e</t>
    </r>
  </si>
  <si>
    <t>Abschlusszeile</t>
  </si>
  <si>
    <t>ABSCHLUSS</t>
  </si>
  <si>
    <t>Bitte wählen Sie im Tabellenblatt "1. Auswahl" die berücksichtigten Kategorien aus.</t>
  </si>
  <si>
    <r>
      <t xml:space="preserve">Bitte wählen Sie </t>
    </r>
    <r>
      <rPr>
        <b/>
        <sz val="10"/>
        <color theme="1"/>
        <rFont val="Franklin Gothic Book"/>
        <family val="2"/>
        <scheme val="minor"/>
      </rPr>
      <t>zuerst</t>
    </r>
    <r>
      <rPr>
        <sz val="10"/>
        <color theme="1"/>
        <rFont val="Franklin Gothic Book"/>
        <family val="2"/>
        <scheme val="minor"/>
      </rPr>
      <t xml:space="preserve"> die Erfassungsbereiche aus, auf die sich die Datenerfassung bezieht. Gehen Sie hierzu in das Tabellenblatt "</t>
    </r>
    <r>
      <rPr>
        <b/>
        <sz val="10"/>
        <color theme="4" tint="-0.249977111117893"/>
        <rFont val="Franklin Gothic Book"/>
        <family val="2"/>
        <scheme val="minor"/>
      </rPr>
      <t>1. Auswahl</t>
    </r>
    <r>
      <rPr>
        <sz val="10"/>
        <color theme="1"/>
        <rFont val="Franklin Gothic Book"/>
        <family val="2"/>
        <scheme val="minor"/>
      </rPr>
      <t>". Auf dieser Basis erfolgt eine automatische Formatierung des Datenblatts.</t>
    </r>
  </si>
  <si>
    <t>Bitte beachten Sie hierzu die Hinweise im Leitfaden. Scopes 1 und 2 sind vollständig zu berücksichtigen. Sie können diese Bereiche getrennt oder kumuativ berücksichtigen. Optional haben Sie die Möglichkeit, diese Bereiche weiter zu untergliedern, bspw. nach Emissionsbereichen (Stationäre Verbrennungsanlagen, Fahrzeugflotte, etc.) oder nach Unternehmensbereichen.</t>
  </si>
  <si>
    <t>Scope 3 muss nicht vollständig erfasst werden. Wählen Sie per Häkchen die Kategorien aus, die Sie in Scope 3 berücksichtigen.</t>
  </si>
  <si>
    <t xml:space="preserve">Tragen Sie in Zeile 3 (grau hinterlegtes Feld) den Namen Ihres Unternehmens ein. </t>
  </si>
  <si>
    <r>
      <t>Wechseln Sie nun ins Tabellennlatt "</t>
    </r>
    <r>
      <rPr>
        <b/>
        <sz val="10"/>
        <color theme="4" tint="-0.249977111117893"/>
        <rFont val="Franklin Gothic Book"/>
        <family val="2"/>
        <scheme val="minor"/>
      </rPr>
      <t>2. Datenblatt</t>
    </r>
    <r>
      <rPr>
        <sz val="10"/>
        <color theme="1"/>
        <rFont val="Franklin Gothic Book"/>
        <family val="2"/>
        <scheme val="minor"/>
      </rPr>
      <t>".</t>
    </r>
  </si>
  <si>
    <r>
      <rPr>
        <u/>
        <sz val="10"/>
        <color theme="1"/>
        <rFont val="Franklin Gothic Book"/>
        <family val="2"/>
        <scheme val="minor"/>
      </rPr>
      <t>Nach</t>
    </r>
    <r>
      <rPr>
        <sz val="10"/>
        <color theme="1"/>
        <rFont val="Franklin Gothic Book"/>
        <family val="2"/>
        <scheme val="minor"/>
      </rPr>
      <t xml:space="preserve"> erfolgter Auswahl der Erfassungsbereiche (Schritt 1), tragen Sie bitte die geforderten Daten in die Tabelle ein.</t>
    </r>
  </si>
  <si>
    <t>Die Werte zur Veränderung ggü. dem Referenzjahr (Spalten F und G) sowie die Zielerreichung (Spalten I und K) werden auf Basis der angegebenen Daten automatisch berechnet.</t>
  </si>
  <si>
    <t>Eine mögliche Untergliederung könnte z.B. nach Unternehmensstandorten vorgenommen werden oder nach inhaltlichen Dimensionen z.B. in Produktionsprozesse/Fuhrpark/Leckagen (Scope 1) und Eingekaufter Strom/Kühlung/Wärme &amp; Dampf (Scope 2).</t>
  </si>
  <si>
    <t>Vorlage Version 1.1, Stand 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</si>
</sst>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Franklin Gothic Book"/>
      <family val="2"/>
      <scheme val="minor"/>
    </font>
    <font>
      <b/>
      <sz val="11"/>
      <color theme="1"/>
      <name val="Franklin Gothic Book"/>
      <family val="2"/>
      <scheme val="minor"/>
    </font>
    <font>
      <i/>
      <sz val="9"/>
      <color theme="1"/>
      <name val="Franklin Gothic Book"/>
      <family val="2"/>
      <scheme val="minor"/>
    </font>
    <font>
      <sz val="9"/>
      <color theme="1"/>
      <name val="Franklin Gothic Book"/>
      <family val="2"/>
      <scheme val="minor"/>
    </font>
    <font>
      <sz val="8"/>
      <name val="Franklin Gothic Book"/>
      <family val="2"/>
      <scheme val="minor"/>
    </font>
    <font>
      <b/>
      <sz val="11"/>
      <color theme="0"/>
      <name val="Franklin Gothic Book"/>
      <family val="2"/>
      <scheme val="minor"/>
    </font>
    <font>
      <sz val="11"/>
      <color theme="0"/>
      <name val="Franklin Gothic Book"/>
      <family val="2"/>
      <scheme val="minor"/>
    </font>
    <font>
      <b/>
      <sz val="11"/>
      <color theme="4" tint="-0.249977111117893"/>
      <name val="Franklin Gothic Book"/>
      <family val="2"/>
      <scheme val="minor"/>
    </font>
    <font>
      <sz val="11"/>
      <color theme="4" tint="-0.249977111117893"/>
      <name val="Franklin Gothic Book"/>
      <family val="2"/>
      <scheme val="minor"/>
    </font>
    <font>
      <b/>
      <sz val="12"/>
      <color theme="4" tint="-0.249977111117893"/>
      <name val="Franklin Gothic Book"/>
      <family val="2"/>
      <scheme val="minor"/>
    </font>
    <font>
      <u/>
      <sz val="11"/>
      <color theme="10"/>
      <name val="Franklin Gothic Book"/>
      <family val="2"/>
      <scheme val="minor"/>
    </font>
    <font>
      <u/>
      <sz val="11"/>
      <color theme="4" tint="-0.249977111117893"/>
      <name val="Franklin Gothic Book"/>
      <family val="2"/>
      <scheme val="minor"/>
    </font>
    <font>
      <sz val="10"/>
      <color theme="1"/>
      <name val="Franklin Gothic Book"/>
      <family val="2"/>
      <scheme val="minor"/>
    </font>
    <font>
      <vertAlign val="subscript"/>
      <sz val="11"/>
      <color theme="1"/>
      <name val="Franklin Gothic Book"/>
      <family val="2"/>
      <scheme val="minor"/>
    </font>
    <font>
      <u/>
      <sz val="10"/>
      <color theme="1"/>
      <name val="Franklin Gothic Book"/>
      <family val="2"/>
      <scheme val="minor"/>
    </font>
    <font>
      <b/>
      <sz val="11"/>
      <color theme="1" tint="0.249977111117893"/>
      <name val="Franklin Gothic Book"/>
      <family val="2"/>
      <scheme val="minor"/>
    </font>
    <font>
      <b/>
      <sz val="10"/>
      <color theme="1" tint="0.249977111117893"/>
      <name val="Franklin Gothic Book"/>
      <family val="2"/>
      <scheme val="minor"/>
    </font>
    <font>
      <sz val="8"/>
      <color rgb="FF000000"/>
      <name val="Segoe UI"/>
      <family val="2"/>
    </font>
    <font>
      <i/>
      <sz val="11"/>
      <color theme="1"/>
      <name val="Franklin Gothic Book"/>
      <family val="2"/>
      <scheme val="minor"/>
    </font>
    <font>
      <sz val="10"/>
      <color theme="1"/>
      <name val="Wingdings"/>
      <charset val="2"/>
    </font>
    <font>
      <sz val="9"/>
      <color theme="1"/>
      <name val="Franklin Gothic Book"/>
      <family val="2"/>
    </font>
    <font>
      <b/>
      <sz val="10"/>
      <color theme="1"/>
      <name val="Franklin Gothic Book"/>
      <family val="2"/>
      <scheme val="minor"/>
    </font>
    <font>
      <b/>
      <sz val="10"/>
      <color theme="4" tint="-0.249977111117893"/>
      <name val="Franklin Gothic Book"/>
      <family val="2"/>
      <scheme val="minor"/>
    </font>
    <font>
      <sz val="8"/>
      <color theme="0"/>
      <name val="Franklin Gothic Book"/>
      <family val="2"/>
      <scheme val="minor"/>
    </font>
    <font>
      <sz val="10"/>
      <color rgb="FF000000"/>
      <name val="Franklin Gothic Book"/>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4" tint="-0.249977111117893"/>
        <bgColor indexed="64"/>
      </patternFill>
    </fill>
    <fill>
      <patternFill patternType="solid">
        <fgColor theme="9" tint="0.79998168889431442"/>
        <bgColor indexed="64"/>
      </patternFill>
    </fill>
    <fill>
      <patternFill patternType="solid">
        <fgColor theme="0" tint="-0.14999847407452621"/>
        <bgColor indexed="64"/>
      </patternFill>
    </fill>
  </fills>
  <borders count="9">
    <border>
      <left/>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style="thin">
        <color indexed="64"/>
      </left>
      <right style="thin">
        <color indexed="64"/>
      </right>
      <top style="thin">
        <color indexed="64"/>
      </top>
      <bottom style="thin">
        <color indexed="64"/>
      </bottom>
      <diagonal/>
    </border>
    <border>
      <left style="thin">
        <color theme="4" tint="-0.24994659260841701"/>
      </left>
      <right/>
      <top style="thin">
        <color theme="4" tint="-0.24994659260841701"/>
      </top>
      <bottom/>
      <diagonal/>
    </border>
    <border>
      <left/>
      <right style="thin">
        <color theme="4" tint="-0.24994659260841701"/>
      </right>
      <top style="thin">
        <color theme="4" tint="-0.24994659260841701"/>
      </top>
      <bottom/>
      <diagonal/>
    </border>
    <border>
      <left style="thin">
        <color theme="4" tint="-0.24994659260841701"/>
      </left>
      <right/>
      <top/>
      <bottom style="thin">
        <color theme="4" tint="-0.24994659260841701"/>
      </bottom>
      <diagonal/>
    </border>
    <border>
      <left/>
      <right style="thin">
        <color theme="4" tint="-0.24994659260841701"/>
      </right>
      <top/>
      <bottom style="thin">
        <color theme="4" tint="-0.24994659260841701"/>
      </bottom>
      <diagonal/>
    </border>
  </borders>
  <cellStyleXfs count="2">
    <xf numFmtId="0" fontId="0" fillId="0" borderId="0"/>
    <xf numFmtId="0" fontId="10" fillId="0" borderId="0" applyNumberFormat="0" applyFill="0" applyBorder="0" applyAlignment="0" applyProtection="0"/>
  </cellStyleXfs>
  <cellXfs count="75">
    <xf numFmtId="0" fontId="0" fillId="0" borderId="0" xfId="0"/>
    <xf numFmtId="0" fontId="1" fillId="0" borderId="0" xfId="0" applyFont="1"/>
    <xf numFmtId="0" fontId="3" fillId="0" borderId="0" xfId="0" applyFont="1"/>
    <xf numFmtId="0" fontId="7" fillId="0" borderId="0" xfId="0" applyFont="1"/>
    <xf numFmtId="0" fontId="5" fillId="3" borderId="0" xfId="0" applyFont="1" applyFill="1"/>
    <xf numFmtId="0" fontId="0" fillId="3" borderId="0" xfId="0" applyFill="1"/>
    <xf numFmtId="0" fontId="11" fillId="0" borderId="0" xfId="1" applyFont="1"/>
    <xf numFmtId="0" fontId="0" fillId="0" borderId="0" xfId="0" applyFont="1"/>
    <xf numFmtId="0" fontId="6" fillId="3" borderId="0" xfId="0" applyFont="1" applyFill="1" applyAlignment="1">
      <alignment horizontal="right"/>
    </xf>
    <xf numFmtId="0" fontId="12" fillId="0" borderId="0" xfId="0" applyFont="1"/>
    <xf numFmtId="0" fontId="7" fillId="2" borderId="0" xfId="0" applyFont="1" applyFill="1"/>
    <xf numFmtId="0" fontId="18" fillId="0" borderId="0" xfId="0" applyFont="1"/>
    <xf numFmtId="0" fontId="0" fillId="0" borderId="0" xfId="0" applyFill="1"/>
    <xf numFmtId="0" fontId="3" fillId="0" borderId="0" xfId="0" applyFont="1" applyAlignment="1">
      <alignment horizontal="left"/>
    </xf>
    <xf numFmtId="0" fontId="5" fillId="3" borderId="0" xfId="0" applyFont="1" applyFill="1" applyProtection="1">
      <protection hidden="1"/>
    </xf>
    <xf numFmtId="0" fontId="6" fillId="3" borderId="0" xfId="0" applyFont="1" applyFill="1" applyProtection="1">
      <protection hidden="1"/>
    </xf>
    <xf numFmtId="0" fontId="0" fillId="3" borderId="0" xfId="0" applyFill="1" applyProtection="1">
      <protection hidden="1"/>
    </xf>
    <xf numFmtId="0" fontId="0" fillId="0" borderId="0" xfId="0" applyProtection="1">
      <protection hidden="1"/>
    </xf>
    <xf numFmtId="0" fontId="6" fillId="0" borderId="0" xfId="0" applyFont="1" applyAlignment="1" applyProtection="1">
      <alignment horizontal="center"/>
      <protection hidden="1"/>
    </xf>
    <xf numFmtId="0" fontId="0" fillId="0" borderId="0" xfId="0" applyFont="1" applyProtection="1">
      <protection hidden="1"/>
    </xf>
    <xf numFmtId="0" fontId="0" fillId="0" borderId="0" xfId="0" applyAlignment="1" applyProtection="1">
      <alignment horizontal="center"/>
      <protection hidden="1"/>
    </xf>
    <xf numFmtId="0" fontId="16" fillId="5" borderId="0" xfId="0" applyFont="1" applyFill="1" applyBorder="1" applyAlignment="1" applyProtection="1">
      <alignment horizontal="center" vertical="center"/>
      <protection hidden="1"/>
    </xf>
    <xf numFmtId="0" fontId="0" fillId="0" borderId="0" xfId="0" applyAlignment="1" applyProtection="1">
      <alignment horizontal="left"/>
      <protection hidden="1"/>
    </xf>
    <xf numFmtId="0" fontId="7" fillId="0" borderId="0" xfId="0" applyFont="1" applyProtection="1">
      <protection hidden="1"/>
    </xf>
    <xf numFmtId="0" fontId="15" fillId="0" borderId="0" xfId="0" applyFont="1" applyFill="1" applyBorder="1" applyAlignment="1" applyProtection="1">
      <alignment vertical="center"/>
      <protection hidden="1"/>
    </xf>
    <xf numFmtId="0" fontId="0" fillId="0" borderId="0" xfId="0" applyBorder="1" applyProtection="1">
      <protection hidden="1"/>
    </xf>
    <xf numFmtId="0" fontId="15" fillId="5" borderId="0" xfId="0" applyFont="1" applyFill="1" applyBorder="1" applyAlignment="1" applyProtection="1">
      <alignment horizontal="center" vertical="center"/>
      <protection hidden="1"/>
    </xf>
    <xf numFmtId="0" fontId="15" fillId="5" borderId="1" xfId="0" applyFont="1" applyFill="1" applyBorder="1" applyAlignment="1" applyProtection="1">
      <alignment horizontal="center" vertical="center"/>
      <protection hidden="1"/>
    </xf>
    <xf numFmtId="0" fontId="5" fillId="3" borderId="0" xfId="0" applyFont="1" applyFill="1" applyAlignment="1" applyProtection="1">
      <alignment vertical="center" wrapText="1"/>
      <protection hidden="1"/>
    </xf>
    <xf numFmtId="0" fontId="0" fillId="5" borderId="2" xfId="0" applyFont="1" applyFill="1" applyBorder="1" applyAlignment="1" applyProtection="1">
      <alignment horizontal="center" vertical="center" wrapText="1"/>
      <protection hidden="1"/>
    </xf>
    <xf numFmtId="0" fontId="0" fillId="5" borderId="3" xfId="0" applyFont="1" applyFill="1" applyBorder="1" applyAlignment="1" applyProtection="1">
      <alignment horizontal="center" vertical="center" wrapText="1"/>
      <protection hidden="1"/>
    </xf>
    <xf numFmtId="0" fontId="0" fillId="5" borderId="0" xfId="0" applyFont="1" applyFill="1" applyBorder="1" applyAlignment="1" applyProtection="1">
      <alignment horizontal="center" vertical="center" wrapText="1"/>
      <protection hidden="1"/>
    </xf>
    <xf numFmtId="0" fontId="0" fillId="5" borderId="2" xfId="0" quotePrefix="1" applyFont="1" applyFill="1" applyBorder="1" applyAlignment="1" applyProtection="1">
      <alignment horizontal="center" vertical="center" wrapText="1"/>
      <protection hidden="1"/>
    </xf>
    <xf numFmtId="0" fontId="0" fillId="5" borderId="3" xfId="0" quotePrefix="1" applyFont="1" applyFill="1" applyBorder="1" applyAlignment="1" applyProtection="1">
      <alignment horizontal="center" vertical="center" wrapText="1"/>
      <protection hidden="1"/>
    </xf>
    <xf numFmtId="0" fontId="0" fillId="5" borderId="1" xfId="0"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3" fillId="0" borderId="0" xfId="0" applyFont="1" applyProtection="1">
      <protection hidden="1"/>
    </xf>
    <xf numFmtId="3" fontId="22" fillId="2" borderId="2" xfId="0" applyNumberFormat="1" applyFont="1" applyFill="1" applyBorder="1" applyAlignment="1" applyProtection="1">
      <alignment horizontal="right"/>
      <protection hidden="1"/>
    </xf>
    <xf numFmtId="0" fontId="22" fillId="2" borderId="3" xfId="0" applyFont="1" applyFill="1" applyBorder="1" applyAlignment="1" applyProtection="1">
      <alignment horizontal="right"/>
      <protection hidden="1"/>
    </xf>
    <xf numFmtId="0" fontId="22" fillId="2" borderId="0" xfId="0" applyFont="1" applyFill="1" applyBorder="1" applyAlignment="1" applyProtection="1">
      <alignment horizontal="right"/>
      <protection hidden="1"/>
    </xf>
    <xf numFmtId="0" fontId="22" fillId="2" borderId="1" xfId="0" applyFont="1" applyFill="1" applyBorder="1" applyProtection="1">
      <protection hidden="1"/>
    </xf>
    <xf numFmtId="0" fontId="12" fillId="0" borderId="0" xfId="0" applyFont="1" applyProtection="1">
      <protection hidden="1"/>
    </xf>
    <xf numFmtId="3" fontId="12" fillId="0" borderId="2" xfId="0" applyNumberFormat="1" applyFont="1" applyFill="1" applyBorder="1" applyAlignment="1" applyProtection="1">
      <alignment horizontal="right"/>
      <protection hidden="1"/>
    </xf>
    <xf numFmtId="0" fontId="12" fillId="0" borderId="3" xfId="0" applyFont="1" applyFill="1" applyBorder="1" applyAlignment="1" applyProtection="1">
      <alignment horizontal="right"/>
      <protection hidden="1"/>
    </xf>
    <xf numFmtId="0" fontId="12" fillId="0" borderId="0" xfId="0" applyFont="1" applyFill="1" applyBorder="1" applyAlignment="1" applyProtection="1">
      <alignment horizontal="right"/>
      <protection hidden="1"/>
    </xf>
    <xf numFmtId="0" fontId="12" fillId="0" borderId="1" xfId="0" applyFont="1" applyBorder="1" applyProtection="1">
      <protection hidden="1"/>
    </xf>
    <xf numFmtId="0" fontId="6" fillId="0" borderId="0" xfId="0" applyFont="1" applyFill="1" applyAlignment="1" applyProtection="1">
      <alignment horizontal="center"/>
      <protection hidden="1"/>
    </xf>
    <xf numFmtId="0" fontId="3" fillId="2" borderId="4" xfId="0" applyFont="1" applyFill="1" applyBorder="1" applyProtection="1">
      <protection locked="0"/>
    </xf>
    <xf numFmtId="0" fontId="9" fillId="4" borderId="0" xfId="0" applyFont="1" applyFill="1" applyAlignment="1" applyProtection="1">
      <alignment vertical="center"/>
      <protection locked="0"/>
    </xf>
    <xf numFmtId="0" fontId="0" fillId="2" borderId="0" xfId="0" applyFont="1" applyFill="1" applyBorder="1" applyAlignment="1" applyProtection="1">
      <alignment horizontal="center"/>
      <protection locked="0"/>
    </xf>
    <xf numFmtId="0" fontId="7" fillId="2" borderId="0" xfId="0" applyFont="1" applyFill="1" applyBorder="1" applyAlignment="1" applyProtection="1">
      <alignment horizontal="left"/>
      <protection locked="0"/>
    </xf>
    <xf numFmtId="0" fontId="22" fillId="2" borderId="2" xfId="0" applyFont="1" applyFill="1" applyBorder="1" applyAlignment="1" applyProtection="1">
      <alignment horizontal="right"/>
      <protection locked="0"/>
    </xf>
    <xf numFmtId="3" fontId="22" fillId="2" borderId="3" xfId="0" applyNumberFormat="1" applyFont="1" applyFill="1" applyBorder="1" applyAlignment="1" applyProtection="1">
      <alignment horizontal="right"/>
      <protection locked="0"/>
    </xf>
    <xf numFmtId="3" fontId="22" fillId="2" borderId="0" xfId="0" applyNumberFormat="1" applyFont="1" applyFill="1" applyBorder="1" applyAlignment="1" applyProtection="1">
      <alignment horizontal="right"/>
      <protection locked="0"/>
    </xf>
    <xf numFmtId="0" fontId="12" fillId="0" borderId="2" xfId="0" applyFont="1" applyBorder="1" applyAlignment="1" applyProtection="1">
      <alignment horizontal="right"/>
      <protection locked="0"/>
    </xf>
    <xf numFmtId="3" fontId="12" fillId="0" borderId="3" xfId="0" applyNumberFormat="1"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Fill="1" applyBorder="1" applyAlignment="1" applyProtection="1">
      <alignment horizontal="right"/>
      <protection locked="0"/>
    </xf>
    <xf numFmtId="0" fontId="22" fillId="2" borderId="1" xfId="0" applyFont="1" applyFill="1" applyBorder="1" applyProtection="1">
      <protection locked="0"/>
    </xf>
    <xf numFmtId="0" fontId="12" fillId="0" borderId="1" xfId="0" applyFont="1" applyBorder="1" applyProtection="1">
      <protection locked="0"/>
    </xf>
    <xf numFmtId="0" fontId="6" fillId="3" borderId="0" xfId="0" applyFont="1" applyFill="1" applyAlignment="1" applyProtection="1">
      <alignment horizontal="right"/>
      <protection hidden="1"/>
    </xf>
    <xf numFmtId="0" fontId="1" fillId="0" borderId="0" xfId="0" applyFont="1" applyAlignment="1" applyProtection="1">
      <alignment horizontal="center"/>
      <protection hidden="1"/>
    </xf>
    <xf numFmtId="0" fontId="1" fillId="0" borderId="0" xfId="0" applyFont="1" applyProtection="1">
      <protection hidden="1"/>
    </xf>
    <xf numFmtId="0" fontId="2" fillId="0" borderId="5"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8" xfId="0" applyFont="1" applyBorder="1" applyAlignment="1" applyProtection="1">
      <alignment vertical="center"/>
      <protection locked="0"/>
    </xf>
    <xf numFmtId="0" fontId="12" fillId="0" borderId="0" xfId="0" applyFont="1" applyAlignment="1">
      <alignment horizontal="left" wrapText="1"/>
    </xf>
    <xf numFmtId="0" fontId="24" fillId="0" borderId="0" xfId="0" applyFont="1"/>
    <xf numFmtId="0" fontId="12" fillId="0" borderId="0" xfId="0" applyFont="1" applyAlignment="1" applyProtection="1">
      <alignment vertical="center"/>
      <protection hidden="1"/>
    </xf>
    <xf numFmtId="0" fontId="23" fillId="0" borderId="0" xfId="0" applyFont="1" applyAlignment="1" applyProtection="1">
      <alignment textRotation="90" wrapText="1"/>
      <protection hidden="1"/>
    </xf>
    <xf numFmtId="0" fontId="8" fillId="2" borderId="0" xfId="0" applyFont="1" applyFill="1" applyBorder="1" applyAlignment="1" applyProtection="1">
      <alignment horizontal="left"/>
      <protection locked="0"/>
    </xf>
    <xf numFmtId="0" fontId="15" fillId="5" borderId="0" xfId="0" applyFont="1" applyFill="1" applyBorder="1" applyAlignment="1" applyProtection="1">
      <alignment horizontal="center" vertical="center"/>
      <protection hidden="1"/>
    </xf>
    <xf numFmtId="0" fontId="15" fillId="5" borderId="2" xfId="0" applyFont="1" applyFill="1" applyBorder="1" applyAlignment="1" applyProtection="1">
      <alignment horizontal="center" vertical="center"/>
      <protection hidden="1"/>
    </xf>
    <xf numFmtId="0" fontId="15" fillId="5" borderId="3" xfId="0" applyFont="1" applyFill="1" applyBorder="1" applyAlignment="1" applyProtection="1">
      <alignment horizontal="center" vertical="center"/>
      <protection hidden="1"/>
    </xf>
  </cellXfs>
  <cellStyles count="2">
    <cellStyle name="Link" xfId="1" builtinId="8"/>
    <cellStyle name="Standard" xfId="0" builtinId="0"/>
  </cellStyles>
  <dxfs count="9">
    <dxf>
      <font>
        <b/>
        <i val="0"/>
        <color theme="4" tint="-0.24994659260841701"/>
      </font>
      <fill>
        <patternFill>
          <bgColor theme="0" tint="-4.9989318521683403E-2"/>
        </patternFill>
      </fill>
    </dxf>
    <dxf>
      <font>
        <color theme="3"/>
      </font>
      <fill>
        <patternFill>
          <bgColor rgb="FFFFFF00"/>
        </patternFill>
      </fill>
    </dxf>
    <dxf>
      <font>
        <color theme="0"/>
      </font>
    </dxf>
    <dxf>
      <border>
        <left/>
        <right/>
        <top/>
        <bottom/>
        <vertical/>
        <horizontal/>
      </border>
    </dxf>
    <dxf>
      <font>
        <color theme="0"/>
      </font>
      <border>
        <bottom style="thin">
          <color theme="2" tint="0.39994506668294322"/>
        </bottom>
        <vertical/>
        <horizontal/>
      </border>
    </dxf>
    <dxf>
      <font>
        <color theme="0"/>
      </font>
      <fill>
        <patternFill patternType="solid">
          <bgColor theme="0"/>
        </patternFill>
      </fill>
      <border>
        <left/>
        <right/>
        <top/>
        <bottom/>
        <vertical/>
        <horizontal/>
      </border>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checked="Checked" firstButton="1" fmlaLink="Hilfsblatt!$A$2" lockText="1" noThreeD="1"/>
</file>

<file path=xl/ctrlProps/ctrlProp10.xml><?xml version="1.0" encoding="utf-8"?>
<formControlPr xmlns="http://schemas.microsoft.com/office/spreadsheetml/2009/9/main" objectType="CheckBox" fmlaLink="Hilfsblatt!$A$21" lockText="1" noThreeD="1"/>
</file>

<file path=xl/ctrlProps/ctrlProp11.xml><?xml version="1.0" encoding="utf-8"?>
<formControlPr xmlns="http://schemas.microsoft.com/office/spreadsheetml/2009/9/main" objectType="CheckBox" fmlaLink="Hilfsblatt!$A$26" lockText="1" noThreeD="1"/>
</file>

<file path=xl/ctrlProps/ctrlProp12.xml><?xml version="1.0" encoding="utf-8"?>
<formControlPr xmlns="http://schemas.microsoft.com/office/spreadsheetml/2009/9/main" objectType="CheckBox" fmlaLink="Hilfsblatt!$A$27" lockText="1" noThreeD="1"/>
</file>

<file path=xl/ctrlProps/ctrlProp13.xml><?xml version="1.0" encoding="utf-8"?>
<formControlPr xmlns="http://schemas.microsoft.com/office/spreadsheetml/2009/9/main" objectType="CheckBox" fmlaLink="Hilfsblatt!$A$28" lockText="1" noThreeD="1"/>
</file>

<file path=xl/ctrlProps/ctrlProp14.xml><?xml version="1.0" encoding="utf-8"?>
<formControlPr xmlns="http://schemas.microsoft.com/office/spreadsheetml/2009/9/main" objectType="CheckBox" fmlaLink="Hilfsblatt!$A$29" lockText="1" noThreeD="1"/>
</file>

<file path=xl/ctrlProps/ctrlProp15.xml><?xml version="1.0" encoding="utf-8"?>
<formControlPr xmlns="http://schemas.microsoft.com/office/spreadsheetml/2009/9/main" objectType="CheckBox" fmlaLink="Hilfsblatt!$A$30" lockText="1" noThreeD="1"/>
</file>

<file path=xl/ctrlProps/ctrlProp16.xml><?xml version="1.0" encoding="utf-8"?>
<formControlPr xmlns="http://schemas.microsoft.com/office/spreadsheetml/2009/9/main" objectType="CheckBox" fmlaLink="Hilfsblatt!$A$31" lockText="1" noThreeD="1"/>
</file>

<file path=xl/ctrlProps/ctrlProp17.xml><?xml version="1.0" encoding="utf-8"?>
<formControlPr xmlns="http://schemas.microsoft.com/office/spreadsheetml/2009/9/main" objectType="CheckBox" fmlaLink="Hilfsblatt!$A$20"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fmlaLink="Hilfsblatt!$A$17" lockText="1" noThreeD="1"/>
</file>

<file path=xl/ctrlProps/ctrlProp4.xml><?xml version="1.0" encoding="utf-8"?>
<formControlPr xmlns="http://schemas.microsoft.com/office/spreadsheetml/2009/9/main" objectType="CheckBox" fmlaLink="Hilfsblatt!$A$18" lockText="1" noThreeD="1"/>
</file>

<file path=xl/ctrlProps/ctrlProp5.xml><?xml version="1.0" encoding="utf-8"?>
<formControlPr xmlns="http://schemas.microsoft.com/office/spreadsheetml/2009/9/main" objectType="CheckBox" fmlaLink="Hilfsblatt!$A$19" lockText="1" noThreeD="1"/>
</file>

<file path=xl/ctrlProps/ctrlProp6.xml><?xml version="1.0" encoding="utf-8"?>
<formControlPr xmlns="http://schemas.microsoft.com/office/spreadsheetml/2009/9/main" objectType="CheckBox" fmlaLink="Hilfsblatt!$A$22" lockText="1" noThreeD="1"/>
</file>

<file path=xl/ctrlProps/ctrlProp7.xml><?xml version="1.0" encoding="utf-8"?>
<formControlPr xmlns="http://schemas.microsoft.com/office/spreadsheetml/2009/9/main" objectType="CheckBox" fmlaLink="Hilfsblatt!$A$23" lockText="1" noThreeD="1"/>
</file>

<file path=xl/ctrlProps/ctrlProp8.xml><?xml version="1.0" encoding="utf-8"?>
<formControlPr xmlns="http://schemas.microsoft.com/office/spreadsheetml/2009/9/main" objectType="CheckBox" fmlaLink="Hilfsblatt!$A$24" lockText="1" noThreeD="1"/>
</file>

<file path=xl/ctrlProps/ctrlProp9.xml><?xml version="1.0" encoding="utf-8"?>
<formControlPr xmlns="http://schemas.microsoft.com/office/spreadsheetml/2009/9/main" objectType="CheckBox" fmlaLink="Hilfsblatt!$A$25" lockText="1" noThreeD="1"/>
</file>

<file path=xl/drawings/_rels/drawing1.xml.rels><?xml version="1.0" encoding="UTF-8" standalone="yes"?>
<Relationships xmlns="http://schemas.openxmlformats.org/package/2006/relationships"><Relationship Id="rId3" Type="http://schemas.openxmlformats.org/officeDocument/2006/relationships/image" Target="cid:8e57d14d-c49a-4efb-97bd-f71ede96c9cc@BWL.NET" TargetMode="External"/><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cid:8e57d14d-c49a-4efb-97bd-f71ede96c9cc@BWL.NET" TargetMode="External"/><Relationship Id="rId2" Type="http://schemas.openxmlformats.org/officeDocument/2006/relationships/image" Target="../media/image3.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cid:8e57d14d-c49a-4efb-97bd-f71ede96c9cc@BWL.NET" TargetMode="External"/><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7292975</xdr:colOff>
      <xdr:row>1</xdr:row>
      <xdr:rowOff>107597</xdr:rowOff>
    </xdr:from>
    <xdr:to>
      <xdr:col>1</xdr:col>
      <xdr:colOff>8940800</xdr:colOff>
      <xdr:row>2</xdr:row>
      <xdr:rowOff>178082</xdr:rowOff>
    </xdr:to>
    <xdr:pic>
      <xdr:nvPicPr>
        <xdr:cNvPr id="2" name="Grafik 1" descr="Logo der Initiative Nachhaltiges Wirtschaften des Umweltministeriums Baden-Württember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07375" y="298097"/>
          <a:ext cx="1651000" cy="264160"/>
        </a:xfrm>
        <a:prstGeom prst="rect">
          <a:avLst/>
        </a:prstGeom>
        <a:noFill/>
        <a:ln>
          <a:noFill/>
        </a:ln>
      </xdr:spPr>
    </xdr:pic>
    <xdr:clientData/>
  </xdr:twoCellAnchor>
  <xdr:twoCellAnchor editAs="oneCell">
    <xdr:from>
      <xdr:col>2</xdr:col>
      <xdr:colOff>190500</xdr:colOff>
      <xdr:row>1</xdr:row>
      <xdr:rowOff>46743</xdr:rowOff>
    </xdr:from>
    <xdr:to>
      <xdr:col>3</xdr:col>
      <xdr:colOff>768350</xdr:colOff>
      <xdr:row>3</xdr:row>
      <xdr:rowOff>132009</xdr:rowOff>
    </xdr:to>
    <xdr:pic>
      <xdr:nvPicPr>
        <xdr:cNvPr id="3" name="Grafik 2" descr="Logo des Ministeriums für Umwelt, Klima und Energiewirtschaft Baden-Württemberg.">
          <a:extLst>
            <a:ext uri="{FF2B5EF4-FFF2-40B4-BE49-F238E27FC236}">
              <a16:creationId xmlns:a16="http://schemas.microsoft.com/office/drawing/2014/main" id="{00000000-0008-0000-0000-000003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10277475" y="237243"/>
          <a:ext cx="1492250" cy="46626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419100</xdr:colOff>
      <xdr:row>1</xdr:row>
      <xdr:rowOff>129822</xdr:rowOff>
    </xdr:from>
    <xdr:to>
      <xdr:col>9</xdr:col>
      <xdr:colOff>234950</xdr:colOff>
      <xdr:row>3</xdr:row>
      <xdr:rowOff>6632</xdr:rowOff>
    </xdr:to>
    <xdr:pic>
      <xdr:nvPicPr>
        <xdr:cNvPr id="2" name="Grafik 1" descr="Logo der Initiative Nachhaltiges Wirtschaften des Umweltministeriums Baden-Württember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9900" y="320322"/>
          <a:ext cx="1647825" cy="260985"/>
        </a:xfrm>
        <a:prstGeom prst="rect">
          <a:avLst/>
        </a:prstGeom>
        <a:noFill/>
        <a:ln>
          <a:noFill/>
        </a:ln>
      </xdr:spPr>
    </xdr:pic>
    <xdr:clientData/>
  </xdr:twoCellAnchor>
  <xdr:twoCellAnchor editAs="oneCell">
    <xdr:from>
      <xdr:col>9</xdr:col>
      <xdr:colOff>438150</xdr:colOff>
      <xdr:row>1</xdr:row>
      <xdr:rowOff>114300</xdr:rowOff>
    </xdr:from>
    <xdr:to>
      <xdr:col>10</xdr:col>
      <xdr:colOff>894997</xdr:colOff>
      <xdr:row>3</xdr:row>
      <xdr:rowOff>163759</xdr:rowOff>
    </xdr:to>
    <xdr:pic>
      <xdr:nvPicPr>
        <xdr:cNvPr id="3" name="Grafik 2" descr="Logo des Ministeriums für Umwelt, Klima und Energiewirtschaft Baden-Württember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8667750" y="304800"/>
          <a:ext cx="1371247" cy="427284"/>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0</xdr:colOff>
          <xdr:row>6</xdr:row>
          <xdr:rowOff>50800</xdr:rowOff>
        </xdr:from>
        <xdr:to>
          <xdr:col>1</xdr:col>
          <xdr:colOff>812800</xdr:colOff>
          <xdr:row>7</xdr:row>
          <xdr:rowOff>76200</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getrennt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889000</xdr:colOff>
          <xdr:row>6</xdr:row>
          <xdr:rowOff>50800</xdr:rowOff>
        </xdr:from>
        <xdr:to>
          <xdr:col>1</xdr:col>
          <xdr:colOff>1689100</xdr:colOff>
          <xdr:row>7</xdr:row>
          <xdr:rowOff>76200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kumulativ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22</xdr:row>
          <xdr:rowOff>0</xdr:rowOff>
        </xdr:from>
        <xdr:to>
          <xdr:col>3</xdr:col>
          <xdr:colOff>1993900</xdr:colOff>
          <xdr:row>24</xdr:row>
          <xdr:rowOff>12700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 Eingekaufte Güter und Dienstleistungen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23</xdr:row>
          <xdr:rowOff>165100</xdr:rowOff>
        </xdr:from>
        <xdr:to>
          <xdr:col>3</xdr:col>
          <xdr:colOff>1993900</xdr:colOff>
          <xdr:row>25</xdr:row>
          <xdr:rowOff>69850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2: Kapitalgüter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25</xdr:row>
          <xdr:rowOff>107950</xdr:rowOff>
        </xdr:from>
        <xdr:to>
          <xdr:col>3</xdr:col>
          <xdr:colOff>1955800</xdr:colOff>
          <xdr:row>26</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3 :Brennstoff- und energiebezogene Emissionen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30</xdr:row>
          <xdr:rowOff>57150</xdr:rowOff>
        </xdr:from>
        <xdr:to>
          <xdr:col>3</xdr:col>
          <xdr:colOff>1955800</xdr:colOff>
          <xdr:row>31</xdr:row>
          <xdr:rowOff>107950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6: Geschäftsreisen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32</xdr:row>
          <xdr:rowOff>57150</xdr:rowOff>
        </xdr:from>
        <xdr:to>
          <xdr:col>3</xdr:col>
          <xdr:colOff>1955800</xdr:colOff>
          <xdr:row>33</xdr:row>
          <xdr:rowOff>107950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7: Pendeln der Arbeitnehmer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34</xdr:row>
          <xdr:rowOff>57150</xdr:rowOff>
        </xdr:from>
        <xdr:to>
          <xdr:col>3</xdr:col>
          <xdr:colOff>1955800</xdr:colOff>
          <xdr:row>35</xdr:row>
          <xdr:rowOff>107950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8: Angemietete oder geleaste Sachanlagen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36</xdr:row>
          <xdr:rowOff>57150</xdr:rowOff>
        </xdr:from>
        <xdr:to>
          <xdr:col>3</xdr:col>
          <xdr:colOff>1955800</xdr:colOff>
          <xdr:row>37</xdr:row>
          <xdr:rowOff>107950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9: Transport und Verteilung (nachgelagert)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28</xdr:row>
          <xdr:rowOff>114300</xdr:rowOff>
        </xdr:from>
        <xdr:to>
          <xdr:col>3</xdr:col>
          <xdr:colOff>1955800</xdr:colOff>
          <xdr:row>29</xdr:row>
          <xdr:rowOff>146050</xdr:rowOff>
        </xdr:to>
        <xdr:sp macro="" textlink="">
          <xdr:nvSpPr>
            <xdr:cNvPr id="3085" name="Check Box 13" descr="Kategorie 4: Transport und Verteilung (vorgelagert)"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5: Abfall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38</xdr:row>
          <xdr:rowOff>57150</xdr:rowOff>
        </xdr:from>
        <xdr:to>
          <xdr:col>3</xdr:col>
          <xdr:colOff>1955800</xdr:colOff>
          <xdr:row>39</xdr:row>
          <xdr:rowOff>107950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10: Verarbeitung der verkauften Produkte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40</xdr:row>
          <xdr:rowOff>57150</xdr:rowOff>
        </xdr:from>
        <xdr:to>
          <xdr:col>3</xdr:col>
          <xdr:colOff>1955800</xdr:colOff>
          <xdr:row>41</xdr:row>
          <xdr:rowOff>107950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11: Nutzung der verkauften Güter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42</xdr:row>
          <xdr:rowOff>57150</xdr:rowOff>
        </xdr:from>
        <xdr:to>
          <xdr:col>3</xdr:col>
          <xdr:colOff>1955800</xdr:colOff>
          <xdr:row>43</xdr:row>
          <xdr:rowOff>107950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12: Umgang mit verk. Produkten an d. Lebenszyklusende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44</xdr:row>
          <xdr:rowOff>50800</xdr:rowOff>
        </xdr:from>
        <xdr:to>
          <xdr:col>3</xdr:col>
          <xdr:colOff>1955800</xdr:colOff>
          <xdr:row>45</xdr:row>
          <xdr:rowOff>88900</xdr:rowOff>
        </xdr:to>
        <xdr:sp macro="" textlink="">
          <xdr:nvSpPr>
            <xdr:cNvPr id="3090" name="Check Box 18" descr="Kategorie 4: Transport und Verteilung (vorgelagert)"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13: Vermietete oder verleaste Sachanlagen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46</xdr:row>
          <xdr:rowOff>50800</xdr:rowOff>
        </xdr:from>
        <xdr:to>
          <xdr:col>3</xdr:col>
          <xdr:colOff>1955800</xdr:colOff>
          <xdr:row>47</xdr:row>
          <xdr:rowOff>88900</xdr:rowOff>
        </xdr:to>
        <xdr:sp macro="" textlink="">
          <xdr:nvSpPr>
            <xdr:cNvPr id="3091" name="Check Box 19" descr="Kategorie 4: Transport und Verteilung (vorgelagert)"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14: Franchise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50800</xdr:rowOff>
        </xdr:from>
        <xdr:to>
          <xdr:col>3</xdr:col>
          <xdr:colOff>1955800</xdr:colOff>
          <xdr:row>49</xdr:row>
          <xdr:rowOff>88900</xdr:rowOff>
        </xdr:to>
        <xdr:sp macro="" textlink="">
          <xdr:nvSpPr>
            <xdr:cNvPr id="3092" name="Check Box 20" descr="Kategorie 4: Transport und Verteilung (vorgelagert)"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15: Investitionen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27</xdr:row>
          <xdr:rowOff>12700</xdr:rowOff>
        </xdr:from>
        <xdr:to>
          <xdr:col>3</xdr:col>
          <xdr:colOff>1955800</xdr:colOff>
          <xdr:row>28</xdr:row>
          <xdr:rowOff>50800</xdr:rowOff>
        </xdr:to>
        <xdr:sp macro="" textlink="">
          <xdr:nvSpPr>
            <xdr:cNvPr id="3093" name="Check Box 21" descr="Kategorie 4: Transport und Verteilung (vorgelagert)"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Kategorie 4: Transport und Verteilung (vorgelagert)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8</xdr:col>
      <xdr:colOff>381000</xdr:colOff>
      <xdr:row>2</xdr:row>
      <xdr:rowOff>102658</xdr:rowOff>
    </xdr:from>
    <xdr:to>
      <xdr:col>10</xdr:col>
      <xdr:colOff>67382</xdr:colOff>
      <xdr:row>2</xdr:row>
      <xdr:rowOff>373168</xdr:rowOff>
    </xdr:to>
    <xdr:pic>
      <xdr:nvPicPr>
        <xdr:cNvPr id="2" name="Grafik 1" descr="Logo der Initiative Nachhaltiges Wirtschaften des Umweltministeriums Baden-Württemberg.">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33854" y="462092"/>
          <a:ext cx="1645297" cy="270510"/>
        </a:xfrm>
        <a:prstGeom prst="rect">
          <a:avLst/>
        </a:prstGeom>
        <a:noFill/>
        <a:ln>
          <a:noFill/>
        </a:ln>
      </xdr:spPr>
    </xdr:pic>
    <xdr:clientData/>
  </xdr:twoCellAnchor>
  <xdr:twoCellAnchor editAs="oneCell">
    <xdr:from>
      <xdr:col>10</xdr:col>
      <xdr:colOff>550333</xdr:colOff>
      <xdr:row>1</xdr:row>
      <xdr:rowOff>148167</xdr:rowOff>
    </xdr:from>
    <xdr:to>
      <xdr:col>11</xdr:col>
      <xdr:colOff>1283404</xdr:colOff>
      <xdr:row>3</xdr:row>
      <xdr:rowOff>135044</xdr:rowOff>
    </xdr:to>
    <xdr:pic>
      <xdr:nvPicPr>
        <xdr:cNvPr id="3" name="Grafik 2" descr="Logo des Ministeriums für Umwelt, Klima und Energiewirtschaft Baden-Württember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11712222" y="338667"/>
          <a:ext cx="1724025" cy="537210"/>
        </a:xfrm>
        <a:prstGeom prst="rect">
          <a:avLst/>
        </a:prstGeom>
        <a:noFill/>
        <a:ln>
          <a:noFill/>
        </a:ln>
      </xdr:spPr>
    </xdr:pic>
    <xdr:clientData/>
  </xdr:twoCellAnchor>
</xdr:wsDr>
</file>

<file path=xl/theme/theme1.xml><?xml version="1.0" encoding="utf-8"?>
<a:theme xmlns:a="http://schemas.openxmlformats.org/drawingml/2006/main" name="Prognos">
  <a:themeElements>
    <a:clrScheme name="prognos">
      <a:dk1>
        <a:sysClr val="windowText" lastClr="000000"/>
      </a:dk1>
      <a:lt1>
        <a:sysClr val="window" lastClr="FFFFFF"/>
      </a:lt1>
      <a:dk2>
        <a:srgbClr val="E40019"/>
      </a:dk2>
      <a:lt2>
        <a:srgbClr val="666F77"/>
      </a:lt2>
      <a:accent1>
        <a:srgbClr val="2E92D0"/>
      </a:accent1>
      <a:accent2>
        <a:srgbClr val="155091"/>
      </a:accent2>
      <a:accent3>
        <a:srgbClr val="009EE3"/>
      </a:accent3>
      <a:accent4>
        <a:srgbClr val="70B7E1"/>
      </a:accent4>
      <a:accent5>
        <a:srgbClr val="008DCA"/>
      </a:accent5>
      <a:accent6>
        <a:srgbClr val="B7BCBF"/>
      </a:accent6>
      <a:hlink>
        <a:srgbClr val="000000"/>
      </a:hlink>
      <a:folHlink>
        <a:srgbClr val="000000"/>
      </a:folHlink>
    </a:clrScheme>
    <a:fontScheme name="prognos">
      <a:majorFont>
        <a:latin typeface="Times New Roman"/>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Prognos Rot">
      <a:srgbClr val="E40019"/>
    </a:custClr>
    <a:custClr name="Prognos Grau - SK, Wind-Onshore">
      <a:srgbClr val="B7BCBF"/>
    </a:custClr>
    <a:custClr name="Prognos Anthrazit - SK, Wind-Offshore">
      <a:srgbClr val="666F77"/>
    </a:custClr>
    <a:custClr name="Hellgrauer Hintergrund">
      <a:srgbClr val="F0F0F0"/>
    </a:custClr>
    <a:custClr name="1 / 1 - Kernkraft, Strom, Wasser">
      <a:srgbClr val="2E92D0"/>
    </a:custClr>
    <a:custClr name="1 / 2">
      <a:srgbClr val="70B7E1"/>
    </a:custClr>
    <a:custClr name="1 / 3 - FW, Speicher">
      <a:srgbClr val="155091"/>
    </a:custClr>
    <a:custClr name="1 / 4">
      <a:srgbClr val="008DCA"/>
    </a:custClr>
    <a:custClr name="1 / 5 - Highlightfarbe">
      <a:srgbClr val="009EE3"/>
    </a:custClr>
    <a:custClr name="2 / 1">
      <a:srgbClr val="A6CFC8"/>
    </a:custClr>
    <a:custClr name="2 / 2">
      <a:srgbClr val="0096B1"/>
    </a:custClr>
    <a:custClr name="3 / 1">
      <a:srgbClr val="DC5D89"/>
    </a:custClr>
    <a:custClr name="3 / 2 - EE, Biomasse">
      <a:srgbClr val="94BB1B"/>
    </a:custClr>
    <a:custClr name="3 / 3 - Erdgas / Solar">
      <a:srgbClr val="E0B900"/>
    </a:custClr>
    <a:custClr name="3 / 4 - BK">
      <a:srgbClr val="F18700"/>
    </a:custClr>
    <a:custClr name="3 / 5 - Erdöl / Geothermie">
      <a:srgbClr val="C54323"/>
    </a:custClr>
    <a:custClr name="3 / 6 - BK">
      <a:srgbClr val="623D29"/>
    </a:custClr>
  </a:custClr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klimabuendnis-bw.de/"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9A139-12DA-4173-AA70-C4A13609F230}">
  <sheetPr>
    <tabColor rgb="FFFFC000"/>
    <pageSetUpPr fitToPage="1"/>
  </sheetPr>
  <dimension ref="A1:E31"/>
  <sheetViews>
    <sheetView showGridLines="0" tabSelected="1" zoomScaleNormal="100" workbookViewId="0">
      <selection activeCell="B9" sqref="B9"/>
    </sheetView>
  </sheetViews>
  <sheetFormatPr baseColWidth="10" defaultRowHeight="15" x14ac:dyDescent="0.4"/>
  <cols>
    <col min="2" max="2" width="111.07421875" customWidth="1"/>
  </cols>
  <sheetData>
    <row r="1" spans="1:5" x14ac:dyDescent="0.4">
      <c r="A1" s="4" t="s">
        <v>20</v>
      </c>
      <c r="B1" s="5"/>
      <c r="C1" s="5"/>
      <c r="D1" s="8" t="s">
        <v>102</v>
      </c>
    </row>
    <row r="2" spans="1:5" x14ac:dyDescent="0.4">
      <c r="A2" s="7" t="s">
        <v>33</v>
      </c>
    </row>
    <row r="4" spans="1:5" x14ac:dyDescent="0.4">
      <c r="A4" s="3" t="s">
        <v>25</v>
      </c>
    </row>
    <row r="5" spans="1:5" x14ac:dyDescent="0.4">
      <c r="A5" t="s">
        <v>26</v>
      </c>
      <c r="C5" s="6" t="s">
        <v>24</v>
      </c>
    </row>
    <row r="6" spans="1:5" x14ac:dyDescent="0.4">
      <c r="A6" t="s">
        <v>23</v>
      </c>
    </row>
    <row r="8" spans="1:5" x14ac:dyDescent="0.4">
      <c r="A8" s="3" t="s">
        <v>27</v>
      </c>
    </row>
    <row r="9" spans="1:5" x14ac:dyDescent="0.4">
      <c r="A9" s="1" t="s">
        <v>16</v>
      </c>
      <c r="B9" s="1" t="s">
        <v>35</v>
      </c>
    </row>
    <row r="10" spans="1:5" ht="29.15" customHeight="1" x14ac:dyDescent="0.4">
      <c r="B10" s="67" t="s">
        <v>94</v>
      </c>
      <c r="C10" s="67"/>
      <c r="D10" s="67"/>
      <c r="E10" s="67"/>
    </row>
    <row r="11" spans="1:5" ht="43.5" customHeight="1" x14ac:dyDescent="0.4">
      <c r="B11" s="67" t="s">
        <v>95</v>
      </c>
      <c r="C11" s="67"/>
      <c r="D11" s="67"/>
      <c r="E11" s="67"/>
    </row>
    <row r="12" spans="1:5" ht="14.15" customHeight="1" x14ac:dyDescent="0.4">
      <c r="B12" s="67" t="s">
        <v>96</v>
      </c>
      <c r="C12" s="67"/>
      <c r="D12" s="67"/>
      <c r="E12" s="67"/>
    </row>
    <row r="13" spans="1:5" ht="14.5" customHeight="1" x14ac:dyDescent="0.4">
      <c r="B13" s="67"/>
      <c r="C13" s="67"/>
      <c r="D13" s="67"/>
      <c r="E13" s="67"/>
    </row>
    <row r="14" spans="1:5" x14ac:dyDescent="0.4">
      <c r="A14" s="1" t="s">
        <v>17</v>
      </c>
      <c r="B14" s="1" t="s">
        <v>28</v>
      </c>
    </row>
    <row r="15" spans="1:5" x14ac:dyDescent="0.4">
      <c r="A15" s="1"/>
      <c r="B15" s="9" t="s">
        <v>98</v>
      </c>
    </row>
    <row r="16" spans="1:5" x14ac:dyDescent="0.4">
      <c r="B16" s="9" t="s">
        <v>97</v>
      </c>
    </row>
    <row r="17" spans="1:5" x14ac:dyDescent="0.4">
      <c r="B17" s="9" t="s">
        <v>29</v>
      </c>
    </row>
    <row r="18" spans="1:5" x14ac:dyDescent="0.4">
      <c r="B18" s="9" t="s">
        <v>30</v>
      </c>
    </row>
    <row r="19" spans="1:5" ht="12.65" customHeight="1" x14ac:dyDescent="0.4"/>
    <row r="20" spans="1:5" x14ac:dyDescent="0.4">
      <c r="A20" s="1" t="s">
        <v>18</v>
      </c>
      <c r="B20" s="1" t="s">
        <v>31</v>
      </c>
    </row>
    <row r="21" spans="1:5" x14ac:dyDescent="0.4">
      <c r="B21" s="9" t="s">
        <v>32</v>
      </c>
      <c r="C21" s="9"/>
      <c r="D21" s="9"/>
      <c r="E21" s="9"/>
    </row>
    <row r="22" spans="1:5" ht="31.5" customHeight="1" x14ac:dyDescent="0.4">
      <c r="B22" s="67" t="s">
        <v>34</v>
      </c>
      <c r="C22" s="67"/>
      <c r="D22" s="67"/>
      <c r="E22" s="67"/>
    </row>
    <row r="24" spans="1:5" x14ac:dyDescent="0.4">
      <c r="A24" s="1" t="s">
        <v>19</v>
      </c>
      <c r="B24" s="1" t="s">
        <v>43</v>
      </c>
    </row>
    <row r="25" spans="1:5" x14ac:dyDescent="0.4">
      <c r="B25" s="9" t="s">
        <v>99</v>
      </c>
    </row>
    <row r="26" spans="1:5" x14ac:dyDescent="0.4">
      <c r="B26" s="9" t="s">
        <v>100</v>
      </c>
    </row>
    <row r="27" spans="1:5" x14ac:dyDescent="0.4">
      <c r="B27" s="9" t="s">
        <v>45</v>
      </c>
    </row>
    <row r="28" spans="1:5" x14ac:dyDescent="0.4">
      <c r="B28" s="9"/>
    </row>
    <row r="29" spans="1:5" x14ac:dyDescent="0.4">
      <c r="A29" s="1" t="s">
        <v>48</v>
      </c>
      <c r="B29" s="1" t="s">
        <v>49</v>
      </c>
    </row>
    <row r="30" spans="1:5" x14ac:dyDescent="0.4">
      <c r="B30" s="9" t="s">
        <v>50</v>
      </c>
    </row>
    <row r="31" spans="1:5" x14ac:dyDescent="0.4">
      <c r="B31" s="9" t="s">
        <v>51</v>
      </c>
    </row>
  </sheetData>
  <sheetProtection algorithmName="SHA-512" hashValue="d1VvtiN/Rtu1RzfpqXumODVmeReIQROk3z9KC55AiP7FKl7VNKmgQCf0hkS7bs8xNCwE40YMv90nPnKqQd3AMw==" saltValue="y1nNCLMb9kSVmLcjnhNkdQ==" spinCount="100000" sheet="1" objects="1" scenarios="1"/>
  <hyperlinks>
    <hyperlink ref="C5" r:id="rId1" xr:uid="{B586146B-5319-4D4A-8C34-3C1F5FC07A8B}"/>
  </hyperlinks>
  <pageMargins left="0.70866141732283472" right="0.70866141732283472" top="0.78740157480314965" bottom="0.78740157480314965" header="0.31496062992125984" footer="0.31496062992125984"/>
  <pageSetup paperSize="9" scale="94" orientation="landscape" horizontalDpi="0" verticalDpi="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B645C-EA2F-43FF-824A-4D8C5A88870F}">
  <sheetPr>
    <tabColor theme="4" tint="-0.249977111117893"/>
  </sheetPr>
  <dimension ref="A1:K39"/>
  <sheetViews>
    <sheetView showGridLines="0" zoomScale="95" zoomScaleNormal="95" workbookViewId="0">
      <selection activeCell="B16" sqref="B16"/>
    </sheetView>
  </sheetViews>
  <sheetFormatPr baseColWidth="10" defaultColWidth="11.07421875" defaultRowHeight="15" x14ac:dyDescent="0.4"/>
  <cols>
    <col min="1" max="1" width="11.07421875" style="17"/>
    <col min="2" max="2" width="39.3046875" style="17" customWidth="1"/>
    <col min="3" max="3" width="2.765625" style="17" customWidth="1"/>
    <col min="4" max="4" width="39.3046875" style="17" customWidth="1"/>
    <col min="5" max="16384" width="11.07421875" style="17"/>
  </cols>
  <sheetData>
    <row r="1" spans="1:11" x14ac:dyDescent="0.4">
      <c r="A1" s="14" t="s">
        <v>20</v>
      </c>
      <c r="B1" s="16"/>
      <c r="C1" s="16"/>
      <c r="D1" s="16"/>
      <c r="E1" s="16"/>
      <c r="F1" s="16"/>
      <c r="G1" s="16"/>
      <c r="H1" s="16"/>
      <c r="I1" s="16"/>
      <c r="J1" s="16"/>
      <c r="K1" s="60"/>
    </row>
    <row r="2" spans="1:11" x14ac:dyDescent="0.4">
      <c r="A2" s="19"/>
    </row>
    <row r="4" spans="1:11" x14ac:dyDescent="0.4">
      <c r="A4" s="23" t="s">
        <v>55</v>
      </c>
    </row>
    <row r="5" spans="1:11" x14ac:dyDescent="0.4">
      <c r="A5" s="20"/>
    </row>
    <row r="6" spans="1:11" x14ac:dyDescent="0.4">
      <c r="A6" s="61" t="s">
        <v>52</v>
      </c>
      <c r="B6" s="62" t="s">
        <v>81</v>
      </c>
    </row>
    <row r="7" spans="1:11" x14ac:dyDescent="0.4">
      <c r="A7" s="20"/>
      <c r="B7" s="41"/>
    </row>
    <row r="8" spans="1:11" x14ac:dyDescent="0.4">
      <c r="A8" s="20"/>
      <c r="B8" s="41"/>
    </row>
    <row r="9" spans="1:11" x14ac:dyDescent="0.4">
      <c r="A9" s="20"/>
      <c r="B9" s="41"/>
    </row>
    <row r="10" spans="1:11" x14ac:dyDescent="0.4">
      <c r="A10" s="61" t="s">
        <v>53</v>
      </c>
      <c r="B10" s="62" t="s">
        <v>54</v>
      </c>
    </row>
    <row r="11" spans="1:11" x14ac:dyDescent="0.4">
      <c r="A11" s="20"/>
      <c r="B11" s="41" t="s">
        <v>83</v>
      </c>
    </row>
    <row r="12" spans="1:11" x14ac:dyDescent="0.4">
      <c r="A12" s="20"/>
      <c r="B12" s="68" t="s">
        <v>101</v>
      </c>
    </row>
    <row r="13" spans="1:11" x14ac:dyDescent="0.4">
      <c r="A13" s="20"/>
      <c r="B13" s="41" t="s">
        <v>82</v>
      </c>
    </row>
    <row r="14" spans="1:11" ht="11.15" customHeight="1" x14ac:dyDescent="0.4">
      <c r="A14" s="20"/>
    </row>
    <row r="15" spans="1:11" x14ac:dyDescent="0.4">
      <c r="A15" s="20"/>
      <c r="B15" s="69" t="str">
        <f>IF(Hilfsblatt!A2=1,"Scope 1","Scope 1 &amp; 2")</f>
        <v>Scope 1</v>
      </c>
      <c r="D15" s="69" t="str">
        <f>IF(Hilfsblatt!A2=1,"Scope 2","")</f>
        <v>Scope 2</v>
      </c>
    </row>
    <row r="16" spans="1:11" x14ac:dyDescent="0.4">
      <c r="A16" s="20"/>
      <c r="B16" s="47"/>
      <c r="D16" s="47"/>
    </row>
    <row r="17" spans="1:11" x14ac:dyDescent="0.4">
      <c r="A17" s="20"/>
      <c r="B17" s="47"/>
      <c r="D17" s="47"/>
    </row>
    <row r="18" spans="1:11" x14ac:dyDescent="0.4">
      <c r="A18" s="20"/>
      <c r="B18" s="47"/>
      <c r="D18" s="47"/>
    </row>
    <row r="19" spans="1:11" x14ac:dyDescent="0.4">
      <c r="A19" s="20"/>
      <c r="B19" s="47"/>
      <c r="D19" s="47"/>
    </row>
    <row r="20" spans="1:11" x14ac:dyDescent="0.4">
      <c r="A20" s="20"/>
    </row>
    <row r="21" spans="1:11" ht="8.15" customHeight="1" x14ac:dyDescent="0.4">
      <c r="A21" s="20"/>
    </row>
    <row r="22" spans="1:11" x14ac:dyDescent="0.4">
      <c r="A22" s="61" t="s">
        <v>56</v>
      </c>
      <c r="B22" s="62" t="s">
        <v>57</v>
      </c>
      <c r="K22" s="36"/>
    </row>
    <row r="23" spans="1:11" ht="8.15" customHeight="1" x14ac:dyDescent="0.4">
      <c r="A23" s="61"/>
      <c r="B23" s="62"/>
      <c r="K23" s="36"/>
    </row>
    <row r="24" spans="1:11" x14ac:dyDescent="0.4">
      <c r="K24" s="36"/>
    </row>
    <row r="25" spans="1:11" x14ac:dyDescent="0.4">
      <c r="E25" s="36"/>
      <c r="K25" s="36"/>
    </row>
    <row r="26" spans="1:11" x14ac:dyDescent="0.4">
      <c r="E26" s="36"/>
      <c r="K26" s="36"/>
    </row>
    <row r="27" spans="1:11" x14ac:dyDescent="0.4">
      <c r="E27" s="36"/>
      <c r="K27" s="36"/>
    </row>
    <row r="28" spans="1:11" x14ac:dyDescent="0.4">
      <c r="E28" s="36"/>
      <c r="K28" s="36"/>
    </row>
    <row r="29" spans="1:11" x14ac:dyDescent="0.4">
      <c r="E29" s="36"/>
      <c r="K29" s="36"/>
    </row>
    <row r="30" spans="1:11" x14ac:dyDescent="0.4">
      <c r="E30" s="36"/>
      <c r="K30" s="36"/>
    </row>
    <row r="31" spans="1:11" x14ac:dyDescent="0.4">
      <c r="E31" s="36"/>
      <c r="K31" s="36"/>
    </row>
    <row r="32" spans="1:11" x14ac:dyDescent="0.4">
      <c r="E32" s="36"/>
      <c r="K32" s="36"/>
    </row>
    <row r="33" spans="5:11" x14ac:dyDescent="0.4">
      <c r="E33" s="36"/>
      <c r="K33" s="36"/>
    </row>
    <row r="34" spans="5:11" x14ac:dyDescent="0.4">
      <c r="E34" s="36"/>
      <c r="K34" s="36"/>
    </row>
    <row r="35" spans="5:11" x14ac:dyDescent="0.4">
      <c r="E35" s="36"/>
      <c r="K35" s="36"/>
    </row>
    <row r="36" spans="5:11" x14ac:dyDescent="0.4">
      <c r="E36" s="36"/>
      <c r="K36" s="36"/>
    </row>
    <row r="37" spans="5:11" x14ac:dyDescent="0.4">
      <c r="E37" s="36"/>
      <c r="K37" s="36"/>
    </row>
    <row r="38" spans="5:11" x14ac:dyDescent="0.4">
      <c r="E38" s="36"/>
    </row>
    <row r="39" spans="5:11" x14ac:dyDescent="0.4">
      <c r="E39" s="36"/>
    </row>
  </sheetData>
  <sheetProtection algorithmName="SHA-512" hashValue="ePXkdPBhKLMtT2CbDKXp3jitvz6tmPmXCrOmYeIXWloojQFQxE1IiEUJU7Nv1mx3dDznLl906FSweJJejY4b1g==" saltValue="lDYWvXzhj0IXayqIJP82sg==" spinCount="100000" sheet="1" objects="1" scenarios="1" selectLockedCells="1"/>
  <conditionalFormatting sqref="K22:K37">
    <cfRule type="expression" dxfId="8" priority="3">
      <formula>$A22=""</formula>
    </cfRule>
  </conditionalFormatting>
  <conditionalFormatting sqref="E26:E39">
    <cfRule type="expression" dxfId="7" priority="1">
      <formula>$A24=""</formula>
    </cfRule>
  </conditionalFormatting>
  <conditionalFormatting sqref="E25">
    <cfRule type="expression" dxfId="6" priority="18">
      <formula>$A22=""</formula>
    </cfRule>
  </conditionalFormatting>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moveWithCells="1">
                  <from>
                    <xdr:col>1</xdr:col>
                    <xdr:colOff>0</xdr:colOff>
                    <xdr:row>6</xdr:row>
                    <xdr:rowOff>50800</xdr:rowOff>
                  </from>
                  <to>
                    <xdr:col>1</xdr:col>
                    <xdr:colOff>812800</xdr:colOff>
                    <xdr:row>7</xdr:row>
                    <xdr:rowOff>76200</xdr:rowOff>
                  </to>
                </anchor>
              </controlPr>
            </control>
          </mc:Choice>
        </mc:AlternateContent>
        <mc:AlternateContent xmlns:mc="http://schemas.openxmlformats.org/markup-compatibility/2006">
          <mc:Choice Requires="x14">
            <control shapeId="3074" r:id="rId5" name="Option Button 2">
              <controlPr defaultSize="0" autoFill="0" autoLine="0" autoPict="0">
                <anchor moveWithCells="1">
                  <from>
                    <xdr:col>1</xdr:col>
                    <xdr:colOff>889000</xdr:colOff>
                    <xdr:row>6</xdr:row>
                    <xdr:rowOff>50800</xdr:rowOff>
                  </from>
                  <to>
                    <xdr:col>1</xdr:col>
                    <xdr:colOff>1689100</xdr:colOff>
                    <xdr:row>7</xdr:row>
                    <xdr:rowOff>76200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1</xdr:col>
                    <xdr:colOff>12700</xdr:colOff>
                    <xdr:row>22</xdr:row>
                    <xdr:rowOff>0</xdr:rowOff>
                  </from>
                  <to>
                    <xdr:col>3</xdr:col>
                    <xdr:colOff>1993900</xdr:colOff>
                    <xdr:row>24</xdr:row>
                    <xdr:rowOff>12700</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1</xdr:col>
                    <xdr:colOff>12700</xdr:colOff>
                    <xdr:row>23</xdr:row>
                    <xdr:rowOff>165100</xdr:rowOff>
                  </from>
                  <to>
                    <xdr:col>3</xdr:col>
                    <xdr:colOff>1993900</xdr:colOff>
                    <xdr:row>25</xdr:row>
                    <xdr:rowOff>69850</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1</xdr:col>
                    <xdr:colOff>12700</xdr:colOff>
                    <xdr:row>25</xdr:row>
                    <xdr:rowOff>107950</xdr:rowOff>
                  </from>
                  <to>
                    <xdr:col>3</xdr:col>
                    <xdr:colOff>1955800</xdr:colOff>
                    <xdr:row>26</xdr:row>
                    <xdr:rowOff>152400</xdr:rowOff>
                  </to>
                </anchor>
              </controlPr>
            </control>
          </mc:Choice>
        </mc:AlternateContent>
        <mc:AlternateContent xmlns:mc="http://schemas.openxmlformats.org/markup-compatibility/2006">
          <mc:Choice Requires="x14">
            <control shapeId="3081" r:id="rId9" name="Check Box 9">
              <controlPr defaultSize="0" autoFill="0" autoLine="0" autoPict="0">
                <anchor moveWithCells="1">
                  <from>
                    <xdr:col>1</xdr:col>
                    <xdr:colOff>12700</xdr:colOff>
                    <xdr:row>30</xdr:row>
                    <xdr:rowOff>57150</xdr:rowOff>
                  </from>
                  <to>
                    <xdr:col>3</xdr:col>
                    <xdr:colOff>1955800</xdr:colOff>
                    <xdr:row>31</xdr:row>
                    <xdr:rowOff>107950</xdr:rowOff>
                  </to>
                </anchor>
              </controlPr>
            </control>
          </mc:Choice>
        </mc:AlternateContent>
        <mc:AlternateContent xmlns:mc="http://schemas.openxmlformats.org/markup-compatibility/2006">
          <mc:Choice Requires="x14">
            <control shapeId="3082" r:id="rId10" name="Check Box 10">
              <controlPr defaultSize="0" autoFill="0" autoLine="0" autoPict="0">
                <anchor moveWithCells="1">
                  <from>
                    <xdr:col>1</xdr:col>
                    <xdr:colOff>12700</xdr:colOff>
                    <xdr:row>32</xdr:row>
                    <xdr:rowOff>57150</xdr:rowOff>
                  </from>
                  <to>
                    <xdr:col>3</xdr:col>
                    <xdr:colOff>1955800</xdr:colOff>
                    <xdr:row>33</xdr:row>
                    <xdr:rowOff>107950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1</xdr:col>
                    <xdr:colOff>12700</xdr:colOff>
                    <xdr:row>34</xdr:row>
                    <xdr:rowOff>57150</xdr:rowOff>
                  </from>
                  <to>
                    <xdr:col>3</xdr:col>
                    <xdr:colOff>1955800</xdr:colOff>
                    <xdr:row>35</xdr:row>
                    <xdr:rowOff>107950</xdr:rowOff>
                  </to>
                </anchor>
              </controlPr>
            </control>
          </mc:Choice>
        </mc:AlternateContent>
        <mc:AlternateContent xmlns:mc="http://schemas.openxmlformats.org/markup-compatibility/2006">
          <mc:Choice Requires="x14">
            <control shapeId="3084" r:id="rId12" name="Check Box 12">
              <controlPr defaultSize="0" autoFill="0" autoLine="0" autoPict="0">
                <anchor moveWithCells="1">
                  <from>
                    <xdr:col>1</xdr:col>
                    <xdr:colOff>12700</xdr:colOff>
                    <xdr:row>36</xdr:row>
                    <xdr:rowOff>57150</xdr:rowOff>
                  </from>
                  <to>
                    <xdr:col>3</xdr:col>
                    <xdr:colOff>1955800</xdr:colOff>
                    <xdr:row>37</xdr:row>
                    <xdr:rowOff>107950</xdr:rowOff>
                  </to>
                </anchor>
              </controlPr>
            </control>
          </mc:Choice>
        </mc:AlternateContent>
        <mc:AlternateContent xmlns:mc="http://schemas.openxmlformats.org/markup-compatibility/2006">
          <mc:Choice Requires="x14">
            <control shapeId="3085" r:id="rId13" name="Check Box 13">
              <controlPr defaultSize="0" autoFill="0" autoLine="0" autoPict="0" altText="Kategorie 4: Transport und Verteilung (vorgelagert)">
                <anchor moveWithCells="1">
                  <from>
                    <xdr:col>1</xdr:col>
                    <xdr:colOff>12700</xdr:colOff>
                    <xdr:row>28</xdr:row>
                    <xdr:rowOff>114300</xdr:rowOff>
                  </from>
                  <to>
                    <xdr:col>3</xdr:col>
                    <xdr:colOff>1955800</xdr:colOff>
                    <xdr:row>29</xdr:row>
                    <xdr:rowOff>146050</xdr:rowOff>
                  </to>
                </anchor>
              </controlPr>
            </control>
          </mc:Choice>
        </mc:AlternateContent>
        <mc:AlternateContent xmlns:mc="http://schemas.openxmlformats.org/markup-compatibility/2006">
          <mc:Choice Requires="x14">
            <control shapeId="3087" r:id="rId14" name="Check Box 15">
              <controlPr defaultSize="0" autoFill="0" autoLine="0" autoPict="0">
                <anchor moveWithCells="1">
                  <from>
                    <xdr:col>1</xdr:col>
                    <xdr:colOff>12700</xdr:colOff>
                    <xdr:row>38</xdr:row>
                    <xdr:rowOff>57150</xdr:rowOff>
                  </from>
                  <to>
                    <xdr:col>3</xdr:col>
                    <xdr:colOff>1955800</xdr:colOff>
                    <xdr:row>39</xdr:row>
                    <xdr:rowOff>107950</xdr:rowOff>
                  </to>
                </anchor>
              </controlPr>
            </control>
          </mc:Choice>
        </mc:AlternateContent>
        <mc:AlternateContent xmlns:mc="http://schemas.openxmlformats.org/markup-compatibility/2006">
          <mc:Choice Requires="x14">
            <control shapeId="3088" r:id="rId15" name="Check Box 16">
              <controlPr defaultSize="0" autoFill="0" autoLine="0" autoPict="0">
                <anchor moveWithCells="1">
                  <from>
                    <xdr:col>1</xdr:col>
                    <xdr:colOff>12700</xdr:colOff>
                    <xdr:row>40</xdr:row>
                    <xdr:rowOff>57150</xdr:rowOff>
                  </from>
                  <to>
                    <xdr:col>3</xdr:col>
                    <xdr:colOff>1955800</xdr:colOff>
                    <xdr:row>41</xdr:row>
                    <xdr:rowOff>107950</xdr:rowOff>
                  </to>
                </anchor>
              </controlPr>
            </control>
          </mc:Choice>
        </mc:AlternateContent>
        <mc:AlternateContent xmlns:mc="http://schemas.openxmlformats.org/markup-compatibility/2006">
          <mc:Choice Requires="x14">
            <control shapeId="3089" r:id="rId16" name="Check Box 17">
              <controlPr defaultSize="0" autoFill="0" autoLine="0" autoPict="0">
                <anchor moveWithCells="1">
                  <from>
                    <xdr:col>1</xdr:col>
                    <xdr:colOff>12700</xdr:colOff>
                    <xdr:row>42</xdr:row>
                    <xdr:rowOff>57150</xdr:rowOff>
                  </from>
                  <to>
                    <xdr:col>3</xdr:col>
                    <xdr:colOff>1955800</xdr:colOff>
                    <xdr:row>43</xdr:row>
                    <xdr:rowOff>107950</xdr:rowOff>
                  </to>
                </anchor>
              </controlPr>
            </control>
          </mc:Choice>
        </mc:AlternateContent>
        <mc:AlternateContent xmlns:mc="http://schemas.openxmlformats.org/markup-compatibility/2006">
          <mc:Choice Requires="x14">
            <control shapeId="3090" r:id="rId17" name="Check Box 18">
              <controlPr defaultSize="0" autoFill="0" autoLine="0" autoPict="0" altText="Kategorie 4: Transport und Verteilung (vorgelagert)">
                <anchor moveWithCells="1">
                  <from>
                    <xdr:col>1</xdr:col>
                    <xdr:colOff>12700</xdr:colOff>
                    <xdr:row>44</xdr:row>
                    <xdr:rowOff>50800</xdr:rowOff>
                  </from>
                  <to>
                    <xdr:col>3</xdr:col>
                    <xdr:colOff>1955800</xdr:colOff>
                    <xdr:row>45</xdr:row>
                    <xdr:rowOff>88900</xdr:rowOff>
                  </to>
                </anchor>
              </controlPr>
            </control>
          </mc:Choice>
        </mc:AlternateContent>
        <mc:AlternateContent xmlns:mc="http://schemas.openxmlformats.org/markup-compatibility/2006">
          <mc:Choice Requires="x14">
            <control shapeId="3091" r:id="rId18" name="Check Box 19">
              <controlPr defaultSize="0" autoFill="0" autoLine="0" autoPict="0" altText="Kategorie 4: Transport und Verteilung (vorgelagert)">
                <anchor moveWithCells="1">
                  <from>
                    <xdr:col>1</xdr:col>
                    <xdr:colOff>12700</xdr:colOff>
                    <xdr:row>46</xdr:row>
                    <xdr:rowOff>50800</xdr:rowOff>
                  </from>
                  <to>
                    <xdr:col>3</xdr:col>
                    <xdr:colOff>1955800</xdr:colOff>
                    <xdr:row>47</xdr:row>
                    <xdr:rowOff>88900</xdr:rowOff>
                  </to>
                </anchor>
              </controlPr>
            </control>
          </mc:Choice>
        </mc:AlternateContent>
        <mc:AlternateContent xmlns:mc="http://schemas.openxmlformats.org/markup-compatibility/2006">
          <mc:Choice Requires="x14">
            <control shapeId="3092" r:id="rId19" name="Check Box 20">
              <controlPr defaultSize="0" autoFill="0" autoLine="0" autoPict="0" altText="Kategorie 4: Transport und Verteilung (vorgelagert)">
                <anchor moveWithCells="1">
                  <from>
                    <xdr:col>1</xdr:col>
                    <xdr:colOff>12700</xdr:colOff>
                    <xdr:row>48</xdr:row>
                    <xdr:rowOff>50800</xdr:rowOff>
                  </from>
                  <to>
                    <xdr:col>3</xdr:col>
                    <xdr:colOff>1955800</xdr:colOff>
                    <xdr:row>49</xdr:row>
                    <xdr:rowOff>88900</xdr:rowOff>
                  </to>
                </anchor>
              </controlPr>
            </control>
          </mc:Choice>
        </mc:AlternateContent>
        <mc:AlternateContent xmlns:mc="http://schemas.openxmlformats.org/markup-compatibility/2006">
          <mc:Choice Requires="x14">
            <control shapeId="3093" r:id="rId20" name="Check Box 21">
              <controlPr defaultSize="0" autoFill="0" autoLine="0" autoPict="0" altText="Kategorie 4: Transport und Verteilung (vorgelagert)">
                <anchor moveWithCells="1">
                  <from>
                    <xdr:col>1</xdr:col>
                    <xdr:colOff>12700</xdr:colOff>
                    <xdr:row>27</xdr:row>
                    <xdr:rowOff>12700</xdr:rowOff>
                  </from>
                  <to>
                    <xdr:col>3</xdr:col>
                    <xdr:colOff>1955800</xdr:colOff>
                    <xdr:row>28</xdr:row>
                    <xdr:rowOff>50800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00000000-000E-0000-0100-000002000000}">
            <xm:f>Hilfsblatt!$A$2=2</xm:f>
            <x14:dxf>
              <font>
                <color theme="0"/>
              </font>
              <fill>
                <patternFill patternType="solid">
                  <bgColor theme="0"/>
                </patternFill>
              </fill>
              <border>
                <left/>
                <right/>
                <top/>
                <bottom/>
                <vertical/>
                <horizontal/>
              </border>
            </x14:dxf>
          </x14:cfRule>
          <xm:sqref>D16:D19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pageSetUpPr fitToPage="1"/>
  </sheetPr>
  <dimension ref="A1:L40"/>
  <sheetViews>
    <sheetView showGridLines="0" zoomScale="106" zoomScaleNormal="106" workbookViewId="0">
      <selection activeCell="E21" sqref="E21"/>
    </sheetView>
  </sheetViews>
  <sheetFormatPr baseColWidth="10" defaultColWidth="11.07421875" defaultRowHeight="15" x14ac:dyDescent="0.4"/>
  <cols>
    <col min="1" max="1" width="1.69140625" style="18" customWidth="1"/>
    <col min="2" max="2" width="44.3046875" style="17" customWidth="1"/>
    <col min="3" max="3" width="12.3046875" style="17" customWidth="1"/>
    <col min="4" max="4" width="12.84375" style="17" customWidth="1"/>
    <col min="5" max="5" width="21.3046875" style="17" customWidth="1"/>
    <col min="6" max="7" width="10.07421875" style="17" customWidth="1"/>
    <col min="8" max="8" width="11.69140625" style="17" customWidth="1"/>
    <col min="9" max="9" width="12" style="17" customWidth="1"/>
    <col min="10" max="10" width="11.765625" style="17" customWidth="1"/>
    <col min="11" max="11" width="12" style="17" customWidth="1"/>
    <col min="12" max="12" width="17.53515625" style="17" customWidth="1"/>
    <col min="13" max="16384" width="11.07421875" style="17"/>
  </cols>
  <sheetData>
    <row r="1" spans="1:12" x14ac:dyDescent="0.4">
      <c r="A1" s="14"/>
      <c r="B1" s="14" t="s">
        <v>87</v>
      </c>
      <c r="C1" s="15"/>
      <c r="D1" s="16"/>
      <c r="E1" s="16"/>
      <c r="F1" s="16"/>
      <c r="G1" s="16"/>
      <c r="H1" s="16"/>
      <c r="I1" s="16"/>
      <c r="J1" s="16"/>
      <c r="K1" s="16"/>
      <c r="L1" s="16"/>
    </row>
    <row r="2" spans="1:12" ht="13.5" customHeight="1" x14ac:dyDescent="0.4">
      <c r="B2" s="19"/>
    </row>
    <row r="3" spans="1:12" ht="30" customHeight="1" x14ac:dyDescent="0.4">
      <c r="B3" s="48" t="s">
        <v>13</v>
      </c>
      <c r="C3" s="21" t="s">
        <v>41</v>
      </c>
      <c r="D3" s="21" t="s">
        <v>42</v>
      </c>
      <c r="E3" s="21" t="s">
        <v>15</v>
      </c>
      <c r="G3" s="63" t="s">
        <v>22</v>
      </c>
      <c r="H3" s="64"/>
    </row>
    <row r="4" spans="1:12" ht="15" customHeight="1" x14ac:dyDescent="0.4">
      <c r="B4" s="22" t="s">
        <v>21</v>
      </c>
      <c r="C4" s="49" t="s">
        <v>38</v>
      </c>
      <c r="D4" s="49" t="s">
        <v>8</v>
      </c>
      <c r="E4" s="49" t="s">
        <v>39</v>
      </c>
      <c r="G4" s="65"/>
      <c r="H4" s="66"/>
    </row>
    <row r="5" spans="1:12" ht="15.65" customHeight="1" x14ac:dyDescent="0.4">
      <c r="C5" s="23"/>
      <c r="D5" s="24"/>
      <c r="E5" s="24"/>
    </row>
    <row r="6" spans="1:12" x14ac:dyDescent="0.4">
      <c r="B6" s="17" t="s">
        <v>2</v>
      </c>
      <c r="C6" s="50" t="s">
        <v>40</v>
      </c>
      <c r="D6" s="25"/>
      <c r="E6" s="25"/>
    </row>
    <row r="7" spans="1:12" ht="13.5" customHeight="1" x14ac:dyDescent="0.4">
      <c r="B7" s="17" t="s">
        <v>14</v>
      </c>
      <c r="C7" s="71" t="s">
        <v>39</v>
      </c>
      <c r="D7" s="71"/>
      <c r="E7" s="71"/>
    </row>
    <row r="8" spans="1:12" ht="9" customHeight="1" x14ac:dyDescent="0.4">
      <c r="A8" s="70"/>
    </row>
    <row r="9" spans="1:12" ht="20.5" customHeight="1" x14ac:dyDescent="0.4">
      <c r="A9" s="70"/>
      <c r="B9" s="16"/>
      <c r="C9" s="73" t="s">
        <v>0</v>
      </c>
      <c r="D9" s="74"/>
      <c r="E9" s="26" t="s">
        <v>3</v>
      </c>
      <c r="F9" s="73" t="s">
        <v>46</v>
      </c>
      <c r="G9" s="74"/>
      <c r="H9" s="72" t="s">
        <v>6</v>
      </c>
      <c r="I9" s="72"/>
      <c r="J9" s="72"/>
      <c r="K9" s="72"/>
      <c r="L9" s="27" t="s">
        <v>7</v>
      </c>
    </row>
    <row r="10" spans="1:12" s="35" customFormat="1" ht="48" customHeight="1" x14ac:dyDescent="0.4">
      <c r="A10" s="70"/>
      <c r="B10" s="28" t="s">
        <v>36</v>
      </c>
      <c r="C10" s="29" t="s">
        <v>47</v>
      </c>
      <c r="D10" s="30" t="s">
        <v>44</v>
      </c>
      <c r="E10" s="31" t="s">
        <v>1</v>
      </c>
      <c r="F10" s="32" t="s">
        <v>4</v>
      </c>
      <c r="G10" s="33" t="s">
        <v>5</v>
      </c>
      <c r="H10" s="31" t="s">
        <v>89</v>
      </c>
      <c r="I10" s="30" t="s">
        <v>37</v>
      </c>
      <c r="J10" s="31" t="s">
        <v>90</v>
      </c>
      <c r="K10" s="31" t="s">
        <v>37</v>
      </c>
      <c r="L10" s="34"/>
    </row>
    <row r="11" spans="1:12" ht="15" customHeight="1" x14ac:dyDescent="0.4">
      <c r="A11" s="46">
        <v>1</v>
      </c>
      <c r="B11" s="40" t="str">
        <f>IFERROR(INDEX(Hilfsblatt!$C$2:$C$31,MATCH(A11,Hilfsblatt!$D$2:$D$31,0)),"")</f>
        <v xml:space="preserve">Direkte THG-Emissionen (Scope 1) </v>
      </c>
      <c r="C11" s="51"/>
      <c r="D11" s="52"/>
      <c r="E11" s="53"/>
      <c r="F11" s="37">
        <f>E11-D11</f>
        <v>0</v>
      </c>
      <c r="G11" s="38">
        <f t="shared" ref="G11" si="0">IFERROR(ROUND((F11/D11)*100,0),0)</f>
        <v>0</v>
      </c>
      <c r="H11" s="53"/>
      <c r="I11" s="38">
        <f>IF($F11&gt;=0,0,IF(H11&gt;0,ROUND(($F11/(H11*-1))*100,0),IF(H11&lt;0,ROUND(($F11/H11)*100,0),0)))</f>
        <v>0</v>
      </c>
      <c r="J11" s="53"/>
      <c r="K11" s="39">
        <f>IF($F11&gt;=0,0,IF(J11&gt;0,ROUND(($F11/(J11*-1))*100,0),IF(J11&lt;0,ROUND(($F11/J11)*100,0),0)))</f>
        <v>0</v>
      </c>
      <c r="L11" s="58"/>
    </row>
    <row r="12" spans="1:12" ht="15" customHeight="1" x14ac:dyDescent="0.4">
      <c r="A12" s="46">
        <v>2</v>
      </c>
      <c r="B12" s="45" t="str">
        <f>IFERROR(INDEX(Hilfsblatt!$C$2:$C$32,MATCH(A12,Hilfsblatt!$D$2:$D$32,0)),"")</f>
        <v>LEERZEILE</v>
      </c>
      <c r="C12" s="54"/>
      <c r="D12" s="55"/>
      <c r="E12" s="56"/>
      <c r="F12" s="42">
        <f>IF(B12="","",E12-D12)</f>
        <v>0</v>
      </c>
      <c r="G12" s="43">
        <f>IF(B12="","",IFERROR(ROUND((F12/D12)*100,0),0))</f>
        <v>0</v>
      </c>
      <c r="H12" s="56"/>
      <c r="I12" s="43">
        <f>IF(B12="","",IF($F12&gt;=0,0,IF(H12&gt;0,ROUND(($F12/(H12*-1))*100,0),IF(H12&lt;0,ROUND(($F12/H12)*100,0),0))))</f>
        <v>0</v>
      </c>
      <c r="J12" s="57"/>
      <c r="K12" s="44">
        <f>IF(B12="","",IF($F12&gt;=0,0,IF(J12&gt;0,ROUND(($F12/(J12*-1))*100,0),IF(J12&lt;0,ROUND(($F12/J12)*100,0),0))))</f>
        <v>0</v>
      </c>
      <c r="L12" s="59"/>
    </row>
    <row r="13" spans="1:12" ht="15" customHeight="1" x14ac:dyDescent="0.4">
      <c r="A13" s="46">
        <v>3</v>
      </c>
      <c r="B13" s="45" t="str">
        <f>IFERROR(INDEX(Hilfsblatt!$C$2:$C$32,MATCH(A13,Hilfsblatt!$D$2:$D$32,0)),"")</f>
        <v xml:space="preserve">Indirekte THG-Emissionen (Scope 2) </v>
      </c>
      <c r="C13" s="54"/>
      <c r="D13" s="55"/>
      <c r="E13" s="56"/>
      <c r="F13" s="42">
        <f t="shared" ref="F13:F36" si="1">IF(B13="","",E13-D13)</f>
        <v>0</v>
      </c>
      <c r="G13" s="43">
        <f t="shared" ref="G13:G36" si="2">IF(B13="","",IFERROR(ROUND((F13/D13)*100,0),0))</f>
        <v>0</v>
      </c>
      <c r="H13" s="56"/>
      <c r="I13" s="43">
        <f t="shared" ref="I13:I36" si="3">IF(B13="","",IF($F13&gt;=0,0,IF(H13&gt;0,ROUND(($F13/(H13*-1))*100,0),IF(H13&lt;0,ROUND(($F13/H13)*100,0),0))))</f>
        <v>0</v>
      </c>
      <c r="J13" s="57"/>
      <c r="K13" s="44">
        <f t="shared" ref="K13:K36" si="4">IF(B13="","",IF($F13&gt;=0,0,IF(J13&gt;0,ROUND(($F13/(J13*-1))*100,0),IF(J13&lt;0,ROUND(($F13/J13)*100,0),0))))</f>
        <v>0</v>
      </c>
      <c r="L13" s="59"/>
    </row>
    <row r="14" spans="1:12" ht="15" customHeight="1" x14ac:dyDescent="0.4">
      <c r="A14" s="46">
        <v>4</v>
      </c>
      <c r="B14" s="45" t="str">
        <f>IFERROR(INDEX(Hilfsblatt!$C$2:$C$32,MATCH(A14,Hilfsblatt!$D$2:$D$32,0)),"")</f>
        <v>LEERZEILE</v>
      </c>
      <c r="C14" s="54"/>
      <c r="D14" s="55"/>
      <c r="E14" s="56"/>
      <c r="F14" s="42">
        <f t="shared" si="1"/>
        <v>0</v>
      </c>
      <c r="G14" s="43">
        <f t="shared" si="2"/>
        <v>0</v>
      </c>
      <c r="H14" s="56"/>
      <c r="I14" s="43">
        <f t="shared" si="3"/>
        <v>0</v>
      </c>
      <c r="J14" s="57"/>
      <c r="K14" s="44">
        <f t="shared" si="4"/>
        <v>0</v>
      </c>
      <c r="L14" s="59"/>
    </row>
    <row r="15" spans="1:12" ht="15" customHeight="1" x14ac:dyDescent="0.4">
      <c r="A15" s="46">
        <v>5</v>
      </c>
      <c r="B15" s="45" t="str">
        <f>IFERROR(INDEX(Hilfsblatt!$C$2:$C$32,MATCH(A15,Hilfsblatt!$D$2:$D$32,0)),"")</f>
        <v xml:space="preserve">Indirekte THG-Emissionen (Scope 3) </v>
      </c>
      <c r="C15" s="54"/>
      <c r="D15" s="55"/>
      <c r="E15" s="56"/>
      <c r="F15" s="42">
        <f t="shared" si="1"/>
        <v>0</v>
      </c>
      <c r="G15" s="43">
        <f t="shared" si="2"/>
        <v>0</v>
      </c>
      <c r="H15" s="56"/>
      <c r="I15" s="43">
        <f t="shared" si="3"/>
        <v>0</v>
      </c>
      <c r="J15" s="57"/>
      <c r="K15" s="44">
        <f t="shared" si="4"/>
        <v>0</v>
      </c>
      <c r="L15" s="59"/>
    </row>
    <row r="16" spans="1:12" ht="15" customHeight="1" x14ac:dyDescent="0.4">
      <c r="A16" s="46">
        <v>6</v>
      </c>
      <c r="B16" s="45" t="str">
        <f>IFERROR(INDEX(Hilfsblatt!$C$2:$C$32,MATCH(A16,Hilfsblatt!$D$2:$D$32,0)),"")</f>
        <v>Bitte wählen Sie im Tabellenblatt "1. Auswahl" die berücksichtigten Kategorien aus.</v>
      </c>
      <c r="C16" s="54"/>
      <c r="D16" s="55"/>
      <c r="E16" s="56"/>
      <c r="F16" s="42">
        <f t="shared" si="1"/>
        <v>0</v>
      </c>
      <c r="G16" s="43">
        <f t="shared" si="2"/>
        <v>0</v>
      </c>
      <c r="H16" s="56"/>
      <c r="I16" s="43">
        <f t="shared" si="3"/>
        <v>0</v>
      </c>
      <c r="J16" s="57"/>
      <c r="K16" s="44">
        <f t="shared" si="4"/>
        <v>0</v>
      </c>
      <c r="L16" s="59"/>
    </row>
    <row r="17" spans="1:12" ht="15" customHeight="1" x14ac:dyDescent="0.4">
      <c r="A17" s="46">
        <v>7</v>
      </c>
      <c r="B17" s="45" t="str">
        <f>IFERROR(INDEX(Hilfsblatt!$C$2:$C$32,MATCH(A17,Hilfsblatt!$D$2:$D$32,0)),"")</f>
        <v>ABSCHLUSS</v>
      </c>
      <c r="C17" s="54"/>
      <c r="D17" s="55"/>
      <c r="E17" s="56"/>
      <c r="F17" s="42">
        <f t="shared" si="1"/>
        <v>0</v>
      </c>
      <c r="G17" s="43">
        <f t="shared" si="2"/>
        <v>0</v>
      </c>
      <c r="H17" s="56"/>
      <c r="I17" s="43">
        <f t="shared" si="3"/>
        <v>0</v>
      </c>
      <c r="J17" s="57"/>
      <c r="K17" s="44">
        <f t="shared" si="4"/>
        <v>0</v>
      </c>
      <c r="L17" s="59"/>
    </row>
    <row r="18" spans="1:12" ht="15" customHeight="1" x14ac:dyDescent="0.4">
      <c r="A18" s="46">
        <v>8</v>
      </c>
      <c r="B18" s="45" t="str">
        <f>IFERROR(INDEX(Hilfsblatt!$C$2:$C$32,MATCH(A18,Hilfsblatt!$D$2:$D$32,0)),"")</f>
        <v/>
      </c>
      <c r="C18" s="54"/>
      <c r="D18" s="55"/>
      <c r="E18" s="56"/>
      <c r="F18" s="42" t="str">
        <f t="shared" si="1"/>
        <v/>
      </c>
      <c r="G18" s="43" t="str">
        <f t="shared" si="2"/>
        <v/>
      </c>
      <c r="H18" s="56"/>
      <c r="I18" s="43" t="str">
        <f t="shared" si="3"/>
        <v/>
      </c>
      <c r="J18" s="57"/>
      <c r="K18" s="44" t="str">
        <f t="shared" si="4"/>
        <v/>
      </c>
      <c r="L18" s="59"/>
    </row>
    <row r="19" spans="1:12" ht="15" customHeight="1" x14ac:dyDescent="0.4">
      <c r="A19" s="46">
        <v>9</v>
      </c>
      <c r="B19" s="45" t="str">
        <f>IFERROR(INDEX(Hilfsblatt!$C$2:$C$32,MATCH(A19,Hilfsblatt!$D$2:$D$32,0)),"")</f>
        <v/>
      </c>
      <c r="C19" s="54"/>
      <c r="D19" s="55"/>
      <c r="E19" s="56"/>
      <c r="F19" s="42" t="str">
        <f t="shared" si="1"/>
        <v/>
      </c>
      <c r="G19" s="43" t="str">
        <f t="shared" si="2"/>
        <v/>
      </c>
      <c r="H19" s="56"/>
      <c r="I19" s="43" t="str">
        <f t="shared" si="3"/>
        <v/>
      </c>
      <c r="J19" s="57"/>
      <c r="K19" s="44" t="str">
        <f t="shared" si="4"/>
        <v/>
      </c>
      <c r="L19" s="59"/>
    </row>
    <row r="20" spans="1:12" ht="15" customHeight="1" x14ac:dyDescent="0.4">
      <c r="A20" s="46">
        <v>10</v>
      </c>
      <c r="B20" s="45" t="str">
        <f>IFERROR(INDEX(Hilfsblatt!$C$2:$C$32,MATCH(A20,Hilfsblatt!$D$2:$D$32,0)),"")</f>
        <v/>
      </c>
      <c r="C20" s="54"/>
      <c r="D20" s="55"/>
      <c r="E20" s="56"/>
      <c r="F20" s="42" t="str">
        <f t="shared" si="1"/>
        <v/>
      </c>
      <c r="G20" s="43" t="str">
        <f t="shared" si="2"/>
        <v/>
      </c>
      <c r="H20" s="56"/>
      <c r="I20" s="43" t="str">
        <f t="shared" si="3"/>
        <v/>
      </c>
      <c r="J20" s="57"/>
      <c r="K20" s="44" t="str">
        <f t="shared" si="4"/>
        <v/>
      </c>
      <c r="L20" s="59"/>
    </row>
    <row r="21" spans="1:12" ht="15" customHeight="1" x14ac:dyDescent="0.4">
      <c r="A21" s="46">
        <v>11</v>
      </c>
      <c r="B21" s="45" t="str">
        <f>IFERROR(INDEX(Hilfsblatt!$C$2:$C$32,MATCH(A21,Hilfsblatt!$D$2:$D$32,0)),"")</f>
        <v/>
      </c>
      <c r="C21" s="54"/>
      <c r="D21" s="55"/>
      <c r="E21" s="56"/>
      <c r="F21" s="42" t="str">
        <f t="shared" si="1"/>
        <v/>
      </c>
      <c r="G21" s="43" t="str">
        <f t="shared" si="2"/>
        <v/>
      </c>
      <c r="H21" s="56"/>
      <c r="I21" s="43" t="str">
        <f t="shared" si="3"/>
        <v/>
      </c>
      <c r="J21" s="57"/>
      <c r="K21" s="44" t="str">
        <f t="shared" si="4"/>
        <v/>
      </c>
      <c r="L21" s="59"/>
    </row>
    <row r="22" spans="1:12" ht="15" customHeight="1" x14ac:dyDescent="0.4">
      <c r="A22" s="46">
        <v>12</v>
      </c>
      <c r="B22" s="45" t="str">
        <f>IFERROR(INDEX(Hilfsblatt!$C$2:$C$32,MATCH(A22,Hilfsblatt!$D$2:$D$32,0)),"")</f>
        <v/>
      </c>
      <c r="C22" s="54"/>
      <c r="D22" s="55"/>
      <c r="E22" s="56"/>
      <c r="F22" s="42" t="str">
        <f t="shared" si="1"/>
        <v/>
      </c>
      <c r="G22" s="43" t="str">
        <f t="shared" si="2"/>
        <v/>
      </c>
      <c r="H22" s="56"/>
      <c r="I22" s="43" t="str">
        <f t="shared" si="3"/>
        <v/>
      </c>
      <c r="J22" s="57"/>
      <c r="K22" s="44" t="str">
        <f t="shared" si="4"/>
        <v/>
      </c>
      <c r="L22" s="59"/>
    </row>
    <row r="23" spans="1:12" ht="15" customHeight="1" x14ac:dyDescent="0.4">
      <c r="A23" s="46">
        <v>13</v>
      </c>
      <c r="B23" s="45" t="str">
        <f>IFERROR(INDEX(Hilfsblatt!$C$2:$C$32,MATCH(A23,Hilfsblatt!$D$2:$D$32,0)),"")</f>
        <v/>
      </c>
      <c r="C23" s="54"/>
      <c r="D23" s="55"/>
      <c r="E23" s="56"/>
      <c r="F23" s="42" t="str">
        <f t="shared" si="1"/>
        <v/>
      </c>
      <c r="G23" s="43" t="str">
        <f t="shared" si="2"/>
        <v/>
      </c>
      <c r="H23" s="56"/>
      <c r="I23" s="43" t="str">
        <f t="shared" si="3"/>
        <v/>
      </c>
      <c r="J23" s="57"/>
      <c r="K23" s="44" t="str">
        <f t="shared" si="4"/>
        <v/>
      </c>
      <c r="L23" s="59"/>
    </row>
    <row r="24" spans="1:12" ht="15" customHeight="1" x14ac:dyDescent="0.4">
      <c r="A24" s="46">
        <v>14</v>
      </c>
      <c r="B24" s="45" t="str">
        <f>IFERROR(INDEX(Hilfsblatt!$C$2:$C$32,MATCH(A24,Hilfsblatt!$D$2:$D$32,0)),"")</f>
        <v/>
      </c>
      <c r="C24" s="54"/>
      <c r="D24" s="55"/>
      <c r="E24" s="56"/>
      <c r="F24" s="42" t="str">
        <f t="shared" si="1"/>
        <v/>
      </c>
      <c r="G24" s="43" t="str">
        <f t="shared" si="2"/>
        <v/>
      </c>
      <c r="H24" s="56"/>
      <c r="I24" s="43" t="str">
        <f t="shared" si="3"/>
        <v/>
      </c>
      <c r="J24" s="57"/>
      <c r="K24" s="44" t="str">
        <f t="shared" si="4"/>
        <v/>
      </c>
      <c r="L24" s="59"/>
    </row>
    <row r="25" spans="1:12" ht="15" customHeight="1" x14ac:dyDescent="0.4">
      <c r="A25" s="46">
        <v>15</v>
      </c>
      <c r="B25" s="45" t="str">
        <f>IFERROR(INDEX(Hilfsblatt!$C$2:$C$32,MATCH(A25,Hilfsblatt!$D$2:$D$32,0)),"")</f>
        <v/>
      </c>
      <c r="C25" s="54"/>
      <c r="D25" s="55"/>
      <c r="E25" s="56"/>
      <c r="F25" s="42" t="str">
        <f t="shared" si="1"/>
        <v/>
      </c>
      <c r="G25" s="43" t="str">
        <f t="shared" si="2"/>
        <v/>
      </c>
      <c r="H25" s="56"/>
      <c r="I25" s="43" t="str">
        <f t="shared" si="3"/>
        <v/>
      </c>
      <c r="J25" s="57"/>
      <c r="K25" s="44" t="str">
        <f t="shared" si="4"/>
        <v/>
      </c>
      <c r="L25" s="59"/>
    </row>
    <row r="26" spans="1:12" ht="15" customHeight="1" x14ac:dyDescent="0.4">
      <c r="A26" s="46">
        <v>16</v>
      </c>
      <c r="B26" s="45" t="str">
        <f>IFERROR(INDEX(Hilfsblatt!$C$2:$C$32,MATCH(A26,Hilfsblatt!$D$2:$D$32,0)),"")</f>
        <v/>
      </c>
      <c r="C26" s="54"/>
      <c r="D26" s="55"/>
      <c r="E26" s="56"/>
      <c r="F26" s="42" t="str">
        <f t="shared" si="1"/>
        <v/>
      </c>
      <c r="G26" s="43" t="str">
        <f t="shared" si="2"/>
        <v/>
      </c>
      <c r="H26" s="56"/>
      <c r="I26" s="43" t="str">
        <f t="shared" si="3"/>
        <v/>
      </c>
      <c r="J26" s="57"/>
      <c r="K26" s="44" t="str">
        <f t="shared" si="4"/>
        <v/>
      </c>
      <c r="L26" s="59"/>
    </row>
    <row r="27" spans="1:12" ht="15" customHeight="1" x14ac:dyDescent="0.4">
      <c r="A27" s="46">
        <v>17</v>
      </c>
      <c r="B27" s="45" t="str">
        <f>IFERROR(INDEX(Hilfsblatt!$C$2:$C$32,MATCH(A27,Hilfsblatt!$D$2:$D$32,0)),"")</f>
        <v/>
      </c>
      <c r="C27" s="54"/>
      <c r="D27" s="55"/>
      <c r="E27" s="56"/>
      <c r="F27" s="42" t="str">
        <f t="shared" si="1"/>
        <v/>
      </c>
      <c r="G27" s="43" t="str">
        <f t="shared" si="2"/>
        <v/>
      </c>
      <c r="H27" s="56"/>
      <c r="I27" s="43" t="str">
        <f t="shared" si="3"/>
        <v/>
      </c>
      <c r="J27" s="57"/>
      <c r="K27" s="44" t="str">
        <f t="shared" si="4"/>
        <v/>
      </c>
      <c r="L27" s="59"/>
    </row>
    <row r="28" spans="1:12" ht="15" customHeight="1" x14ac:dyDescent="0.4">
      <c r="A28" s="46">
        <v>18</v>
      </c>
      <c r="B28" s="45" t="str">
        <f>IFERROR(INDEX(Hilfsblatt!$C$2:$C$32,MATCH(A28,Hilfsblatt!$D$2:$D$32,0)),"")</f>
        <v/>
      </c>
      <c r="C28" s="54"/>
      <c r="D28" s="55"/>
      <c r="E28" s="56"/>
      <c r="F28" s="42" t="str">
        <f t="shared" si="1"/>
        <v/>
      </c>
      <c r="G28" s="43" t="str">
        <f t="shared" si="2"/>
        <v/>
      </c>
      <c r="H28" s="56"/>
      <c r="I28" s="43" t="str">
        <f t="shared" si="3"/>
        <v/>
      </c>
      <c r="J28" s="57"/>
      <c r="K28" s="44" t="str">
        <f t="shared" si="4"/>
        <v/>
      </c>
      <c r="L28" s="59"/>
    </row>
    <row r="29" spans="1:12" ht="15" customHeight="1" x14ac:dyDescent="0.4">
      <c r="A29" s="46">
        <v>19</v>
      </c>
      <c r="B29" s="45" t="str">
        <f>IFERROR(INDEX(Hilfsblatt!$C$2:$C$32,MATCH(A29,Hilfsblatt!$D$2:$D$32,0)),"")</f>
        <v/>
      </c>
      <c r="C29" s="54"/>
      <c r="D29" s="55"/>
      <c r="E29" s="56"/>
      <c r="F29" s="42" t="str">
        <f t="shared" si="1"/>
        <v/>
      </c>
      <c r="G29" s="43" t="str">
        <f t="shared" si="2"/>
        <v/>
      </c>
      <c r="H29" s="56"/>
      <c r="I29" s="43" t="str">
        <f t="shared" si="3"/>
        <v/>
      </c>
      <c r="J29" s="57"/>
      <c r="K29" s="44" t="str">
        <f t="shared" si="4"/>
        <v/>
      </c>
      <c r="L29" s="59"/>
    </row>
    <row r="30" spans="1:12" ht="15" customHeight="1" x14ac:dyDescent="0.4">
      <c r="A30" s="46">
        <v>20</v>
      </c>
      <c r="B30" s="45" t="str">
        <f>IFERROR(INDEX(Hilfsblatt!$C$2:$C$32,MATCH(A30,Hilfsblatt!$D$2:$D$32,0)),"")</f>
        <v/>
      </c>
      <c r="C30" s="54"/>
      <c r="D30" s="55"/>
      <c r="E30" s="56"/>
      <c r="F30" s="42" t="str">
        <f t="shared" si="1"/>
        <v/>
      </c>
      <c r="G30" s="43" t="str">
        <f t="shared" si="2"/>
        <v/>
      </c>
      <c r="H30" s="56"/>
      <c r="I30" s="43" t="str">
        <f t="shared" si="3"/>
        <v/>
      </c>
      <c r="J30" s="57"/>
      <c r="K30" s="44" t="str">
        <f t="shared" si="4"/>
        <v/>
      </c>
      <c r="L30" s="59"/>
    </row>
    <row r="31" spans="1:12" ht="15" customHeight="1" x14ac:dyDescent="0.4">
      <c r="A31" s="46">
        <v>21</v>
      </c>
      <c r="B31" s="45" t="str">
        <f>IFERROR(INDEX(Hilfsblatt!$C$2:$C$32,MATCH(A31,Hilfsblatt!$D$2:$D$32,0)),"")</f>
        <v/>
      </c>
      <c r="C31" s="54"/>
      <c r="D31" s="55"/>
      <c r="E31" s="56"/>
      <c r="F31" s="42" t="str">
        <f t="shared" si="1"/>
        <v/>
      </c>
      <c r="G31" s="43" t="str">
        <f t="shared" si="2"/>
        <v/>
      </c>
      <c r="H31" s="56"/>
      <c r="I31" s="43" t="str">
        <f t="shared" si="3"/>
        <v/>
      </c>
      <c r="J31" s="57"/>
      <c r="K31" s="44" t="str">
        <f t="shared" si="4"/>
        <v/>
      </c>
      <c r="L31" s="59"/>
    </row>
    <row r="32" spans="1:12" ht="15" customHeight="1" x14ac:dyDescent="0.4">
      <c r="A32" s="46">
        <v>22</v>
      </c>
      <c r="B32" s="45" t="str">
        <f>IFERROR(INDEX(Hilfsblatt!$C$2:$C$32,MATCH(A32,Hilfsblatt!$D$2:$D$32,0)),"")</f>
        <v/>
      </c>
      <c r="C32" s="54"/>
      <c r="D32" s="55"/>
      <c r="E32" s="56"/>
      <c r="F32" s="42" t="str">
        <f t="shared" si="1"/>
        <v/>
      </c>
      <c r="G32" s="43" t="str">
        <f t="shared" si="2"/>
        <v/>
      </c>
      <c r="H32" s="56"/>
      <c r="I32" s="43" t="str">
        <f t="shared" si="3"/>
        <v/>
      </c>
      <c r="J32" s="57"/>
      <c r="K32" s="44" t="str">
        <f t="shared" si="4"/>
        <v/>
      </c>
      <c r="L32" s="59"/>
    </row>
    <row r="33" spans="1:12" ht="15" customHeight="1" x14ac:dyDescent="0.4">
      <c r="A33" s="46">
        <v>23</v>
      </c>
      <c r="B33" s="45" t="str">
        <f>IFERROR(INDEX(Hilfsblatt!$C$2:$C$32,MATCH(A33,Hilfsblatt!$D$2:$D$32,0)),"")</f>
        <v/>
      </c>
      <c r="C33" s="54"/>
      <c r="D33" s="55"/>
      <c r="E33" s="56"/>
      <c r="F33" s="42" t="str">
        <f t="shared" si="1"/>
        <v/>
      </c>
      <c r="G33" s="43" t="str">
        <f t="shared" si="2"/>
        <v/>
      </c>
      <c r="H33" s="56"/>
      <c r="I33" s="43" t="str">
        <f t="shared" si="3"/>
        <v/>
      </c>
      <c r="J33" s="57"/>
      <c r="K33" s="44" t="str">
        <f t="shared" si="4"/>
        <v/>
      </c>
      <c r="L33" s="59"/>
    </row>
    <row r="34" spans="1:12" ht="15" customHeight="1" x14ac:dyDescent="0.4">
      <c r="A34" s="46">
        <v>24</v>
      </c>
      <c r="B34" s="45" t="str">
        <f>IFERROR(INDEX(Hilfsblatt!$C$2:$C$32,MATCH(A34,Hilfsblatt!$D$2:$D$32,0)),"")</f>
        <v/>
      </c>
      <c r="C34" s="54"/>
      <c r="D34" s="55"/>
      <c r="E34" s="56"/>
      <c r="F34" s="42" t="str">
        <f t="shared" si="1"/>
        <v/>
      </c>
      <c r="G34" s="43" t="str">
        <f t="shared" si="2"/>
        <v/>
      </c>
      <c r="H34" s="56"/>
      <c r="I34" s="43" t="str">
        <f t="shared" si="3"/>
        <v/>
      </c>
      <c r="J34" s="57"/>
      <c r="K34" s="44" t="str">
        <f t="shared" si="4"/>
        <v/>
      </c>
      <c r="L34" s="59"/>
    </row>
    <row r="35" spans="1:12" ht="15" customHeight="1" x14ac:dyDescent="0.4">
      <c r="A35" s="46">
        <v>25</v>
      </c>
      <c r="B35" s="45" t="str">
        <f>IFERROR(INDEX(Hilfsblatt!$C$2:$C$32,MATCH(A35,Hilfsblatt!$D$2:$D$32,0)),"")</f>
        <v/>
      </c>
      <c r="C35" s="54"/>
      <c r="D35" s="55"/>
      <c r="E35" s="56"/>
      <c r="F35" s="42" t="str">
        <f t="shared" si="1"/>
        <v/>
      </c>
      <c r="G35" s="43" t="str">
        <f t="shared" si="2"/>
        <v/>
      </c>
      <c r="H35" s="56"/>
      <c r="I35" s="43" t="str">
        <f t="shared" si="3"/>
        <v/>
      </c>
      <c r="J35" s="57"/>
      <c r="K35" s="44" t="str">
        <f t="shared" si="4"/>
        <v/>
      </c>
      <c r="L35" s="59"/>
    </row>
    <row r="36" spans="1:12" ht="15" customHeight="1" x14ac:dyDescent="0.4">
      <c r="A36" s="46">
        <v>26</v>
      </c>
      <c r="B36" s="45" t="str">
        <f>IFERROR(INDEX(Hilfsblatt!$C$2:$C$32,MATCH(A36,Hilfsblatt!$D$2:$D$32,0)),"")</f>
        <v/>
      </c>
      <c r="C36" s="54"/>
      <c r="D36" s="55"/>
      <c r="E36" s="56"/>
      <c r="F36" s="42" t="str">
        <f t="shared" si="1"/>
        <v/>
      </c>
      <c r="G36" s="43" t="str">
        <f t="shared" si="2"/>
        <v/>
      </c>
      <c r="H36" s="56"/>
      <c r="I36" s="43" t="str">
        <f t="shared" si="3"/>
        <v/>
      </c>
      <c r="J36" s="57"/>
      <c r="K36" s="44" t="str">
        <f t="shared" si="4"/>
        <v/>
      </c>
      <c r="L36" s="59"/>
    </row>
    <row r="37" spans="1:12" ht="15" customHeight="1" x14ac:dyDescent="0.4">
      <c r="A37" s="46">
        <v>27</v>
      </c>
      <c r="B37" s="45" t="str">
        <f>IFERROR(INDEX(Hilfsblatt!$C$2:$C$32,MATCH(A37,Hilfsblatt!$D$2:$D$32,0)),"")</f>
        <v/>
      </c>
      <c r="C37" s="54"/>
      <c r="D37" s="55"/>
      <c r="E37" s="56"/>
      <c r="F37" s="42" t="str">
        <f t="shared" ref="F37:F39" si="5">IF(B37="","",E37-D37)</f>
        <v/>
      </c>
      <c r="G37" s="43" t="str">
        <f t="shared" ref="G37:G39" si="6">IF(B37="","",IFERROR(ROUND((F37/D37)*100,0),0))</f>
        <v/>
      </c>
      <c r="H37" s="56"/>
      <c r="I37" s="43" t="str">
        <f t="shared" ref="I37:I39" si="7">IF(B37="","",IF($F37&gt;=0,0,IF(H37&gt;0,ROUND(($F37/(H37*-1))*100,0),IF(H37&lt;0,ROUND(($F37/H37)*100,0),0))))</f>
        <v/>
      </c>
      <c r="J37" s="57"/>
      <c r="K37" s="44" t="str">
        <f t="shared" ref="K37:K39" si="8">IF(B37="","",IF($F37&gt;=0,0,IF(J37&gt;0,ROUND(($F37/(J37*-1))*100,0),IF(J37&lt;0,ROUND(($F37/J37)*100,0),0))))</f>
        <v/>
      </c>
      <c r="L37" s="59"/>
    </row>
    <row r="38" spans="1:12" ht="15" customHeight="1" x14ac:dyDescent="0.4">
      <c r="A38" s="46">
        <v>28</v>
      </c>
      <c r="B38" s="45" t="str">
        <f>IFERROR(INDEX(Hilfsblatt!$C$2:$C$32,MATCH(A38,Hilfsblatt!$D$2:$D$32,0)),"")</f>
        <v/>
      </c>
      <c r="C38" s="54"/>
      <c r="D38" s="55"/>
      <c r="E38" s="56"/>
      <c r="F38" s="42" t="str">
        <f t="shared" si="5"/>
        <v/>
      </c>
      <c r="G38" s="43" t="str">
        <f t="shared" si="6"/>
        <v/>
      </c>
      <c r="H38" s="56"/>
      <c r="I38" s="43" t="str">
        <f t="shared" si="7"/>
        <v/>
      </c>
      <c r="J38" s="57"/>
      <c r="K38" s="44" t="str">
        <f t="shared" si="8"/>
        <v/>
      </c>
      <c r="L38" s="59"/>
    </row>
    <row r="39" spans="1:12" ht="15" customHeight="1" x14ac:dyDescent="0.4">
      <c r="A39" s="46">
        <v>29</v>
      </c>
      <c r="B39" s="45" t="str">
        <f>IFERROR(INDEX(Hilfsblatt!$C$2:$C$32,MATCH(A39,Hilfsblatt!$D$2:$D$32,0)),"")</f>
        <v/>
      </c>
      <c r="C39" s="54"/>
      <c r="D39" s="55"/>
      <c r="E39" s="56"/>
      <c r="F39" s="42" t="str">
        <f t="shared" si="5"/>
        <v/>
      </c>
      <c r="G39" s="43" t="str">
        <f t="shared" si="6"/>
        <v/>
      </c>
      <c r="H39" s="56"/>
      <c r="I39" s="43" t="str">
        <f t="shared" si="7"/>
        <v/>
      </c>
      <c r="J39" s="57"/>
      <c r="K39" s="44" t="str">
        <f t="shared" si="8"/>
        <v/>
      </c>
      <c r="L39" s="59"/>
    </row>
    <row r="40" spans="1:12" ht="15" customHeight="1" x14ac:dyDescent="0.4">
      <c r="A40" s="46">
        <v>30</v>
      </c>
      <c r="B40" s="45" t="str">
        <f>IFERROR(INDEX(Hilfsblatt!$C$2:$C$32,MATCH(A40,Hilfsblatt!$D$2:$D$32,0)),"")</f>
        <v/>
      </c>
      <c r="C40" s="54"/>
      <c r="D40" s="55"/>
      <c r="E40" s="56"/>
      <c r="F40" s="42" t="str">
        <f t="shared" ref="F40" si="9">IF(B40="","",E40-D40)</f>
        <v/>
      </c>
      <c r="G40" s="43" t="str">
        <f t="shared" ref="G40" si="10">IF(B40="","",IFERROR(ROUND((F40/D40)*100,0),0))</f>
        <v/>
      </c>
      <c r="H40" s="56"/>
      <c r="I40" s="43" t="str">
        <f t="shared" ref="I40" si="11">IF(B40="","",IF($F40&gt;=0,0,IF(H40&gt;0,ROUND(($F40/(H40*-1))*100,0),IF(H40&lt;0,ROUND(($F40/H40)*100,0),0))))</f>
        <v/>
      </c>
      <c r="J40" s="57"/>
      <c r="K40" s="44" t="str">
        <f t="shared" ref="K40" si="12">IF(B40="","",IF($F40&gt;=0,0,IF(J40&gt;0,ROUND(($F40/(J40*-1))*100,0),IF(J40&lt;0,ROUND(($F40/J40)*100,0),0))))</f>
        <v/>
      </c>
      <c r="L40" s="59"/>
    </row>
  </sheetData>
  <sheetProtection algorithmName="SHA-512" hashValue="KcyviiQBRpmEAAcnm9Z8kIVWtoIQpN1JRXKO/eatEmSt2+j9cX2/o2wb37SHxXN6nJGql4LeNUUjrX4OpKKIuA==" saltValue="7qEK54KQjcKWXRu39ZYPgA==" spinCount="100000" sheet="1" scenarios="1" selectLockedCells="1"/>
  <mergeCells count="4">
    <mergeCell ref="C7:E7"/>
    <mergeCell ref="H9:K9"/>
    <mergeCell ref="C9:D9"/>
    <mergeCell ref="F9:G9"/>
  </mergeCells>
  <phoneticPr fontId="4" type="noConversion"/>
  <conditionalFormatting sqref="B12:L40">
    <cfRule type="expression" dxfId="4" priority="6">
      <formula>$B12="ABSCHLUSS"</formula>
    </cfRule>
    <cfRule type="expression" dxfId="3" priority="10">
      <formula>$B12=""</formula>
    </cfRule>
    <cfRule type="expression" dxfId="2" priority="11">
      <formula>$B12="LEERZEILE"</formula>
    </cfRule>
  </conditionalFormatting>
  <pageMargins left="0.70866141732283472" right="0.70866141732283472" top="0.78740157480314965" bottom="0.78740157480314965" header="0.31496062992125984" footer="0.31496062992125984"/>
  <pageSetup paperSize="9" scale="64"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1" id="{41F4459D-D5E1-4DFA-A90E-EA89065FA7A4}">
            <xm:f>$B12=Hilfsblatt!$B$16</xm:f>
            <x14:dxf>
              <font>
                <color theme="3"/>
              </font>
              <fill>
                <patternFill>
                  <bgColor rgb="FFFFFF00"/>
                </patternFill>
              </fill>
            </x14:dxf>
          </x14:cfRule>
          <xm:sqref>B12:D40</xm:sqref>
        </x14:conditionalFormatting>
        <x14:conditionalFormatting xmlns:xm="http://schemas.microsoft.com/office/excel/2006/main">
          <x14:cfRule type="expression" priority="12" id="{539C1937-934E-4600-9800-5275AACF58D6}">
            <xm:f>MATCH($B12,Hilfsblatt!$G$3:$G$6,0)</xm:f>
            <x14:dxf>
              <font>
                <b/>
                <i val="0"/>
                <color theme="4" tint="-0.24994659260841701"/>
              </font>
              <fill>
                <patternFill>
                  <bgColor theme="0" tint="-4.9989318521683403E-2"/>
                </patternFill>
              </fill>
            </x14:dxf>
          </x14:cfRule>
          <xm:sqref>B12:L40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5A242-CED4-4A34-BAEE-9AB35B4B611B}">
  <sheetPr>
    <tabColor theme="0" tint="-4.9989318521683403E-2"/>
  </sheetPr>
  <dimension ref="A1:H32"/>
  <sheetViews>
    <sheetView workbookViewId="0">
      <selection activeCell="D23" sqref="D23"/>
    </sheetView>
  </sheetViews>
  <sheetFormatPr baseColWidth="10" defaultRowHeight="15" x14ac:dyDescent="0.4"/>
  <cols>
    <col min="1" max="1" width="17.07421875" customWidth="1"/>
    <col min="2" max="2" width="34" customWidth="1"/>
    <col min="3" max="3" width="28.3046875" customWidth="1"/>
    <col min="4" max="4" width="15.84375" customWidth="1"/>
    <col min="6" max="6" width="6.07421875" customWidth="1"/>
    <col min="7" max="7" width="35.84375" customWidth="1"/>
    <col min="8" max="8" width="30.69140625" customWidth="1"/>
  </cols>
  <sheetData>
    <row r="1" spans="1:8" x14ac:dyDescent="0.4">
      <c r="A1" s="1" t="s">
        <v>58</v>
      </c>
      <c r="B1" s="1" t="s">
        <v>59</v>
      </c>
      <c r="C1" s="1" t="s">
        <v>60</v>
      </c>
      <c r="D1" s="1" t="s">
        <v>88</v>
      </c>
      <c r="G1" s="1" t="s">
        <v>84</v>
      </c>
    </row>
    <row r="2" spans="1:8" x14ac:dyDescent="0.4">
      <c r="A2">
        <v>1</v>
      </c>
      <c r="B2" t="s">
        <v>9</v>
      </c>
      <c r="C2" t="str">
        <f>IF($A$2=1,B2)</f>
        <v xml:space="preserve">Direkte THG-Emissionen (Scope 1) </v>
      </c>
      <c r="D2">
        <f>IF(C2&lt;&gt;FALSE,1,"")</f>
        <v>1</v>
      </c>
      <c r="G2" t="s">
        <v>85</v>
      </c>
      <c r="H2" s="12" t="s">
        <v>86</v>
      </c>
    </row>
    <row r="3" spans="1:8" x14ac:dyDescent="0.4">
      <c r="B3" t="s">
        <v>12</v>
      </c>
      <c r="C3" t="b">
        <f>IF($A$2=2,B3)</f>
        <v>0</v>
      </c>
      <c r="D3" t="str">
        <f>IF(C3&lt;&gt;FALSE,1,"")</f>
        <v/>
      </c>
      <c r="G3" s="10" t="s">
        <v>9</v>
      </c>
      <c r="H3" s="13" t="b">
        <f>C3</f>
        <v>0</v>
      </c>
    </row>
    <row r="4" spans="1:8" x14ac:dyDescent="0.4">
      <c r="B4" s="11" t="s">
        <v>61</v>
      </c>
      <c r="C4" t="b">
        <f>IF('1. Auswahl'!$B16&lt;&gt;"",'1. Auswahl'!$B16)</f>
        <v>0</v>
      </c>
      <c r="D4" t="str">
        <f>IF(C4&lt;&gt;FALSE,COUNT(D$2:D3)+1,"")</f>
        <v/>
      </c>
      <c r="G4" s="10" t="s">
        <v>10</v>
      </c>
      <c r="H4" s="13" t="b">
        <f t="shared" ref="H4:H7" si="0">C4</f>
        <v>0</v>
      </c>
    </row>
    <row r="5" spans="1:8" x14ac:dyDescent="0.4">
      <c r="B5" s="11" t="s">
        <v>62</v>
      </c>
      <c r="C5" t="b">
        <f>IF('1. Auswahl'!$B17&lt;&gt;"",'1. Auswahl'!$B17)</f>
        <v>0</v>
      </c>
      <c r="D5" t="str">
        <f>IF(C5&lt;&gt;FALSE,COUNT(D$2:D4)+1,"")</f>
        <v/>
      </c>
      <c r="G5" s="10" t="s">
        <v>12</v>
      </c>
      <c r="H5" s="13" t="b">
        <f t="shared" si="0"/>
        <v>0</v>
      </c>
    </row>
    <row r="6" spans="1:8" x14ac:dyDescent="0.4">
      <c r="B6" s="11" t="s">
        <v>63</v>
      </c>
      <c r="C6" t="b">
        <f>IF('1. Auswahl'!$B18&lt;&gt;"",'1. Auswahl'!$B18)</f>
        <v>0</v>
      </c>
      <c r="D6" t="str">
        <f>IF(C6&lt;&gt;FALSE,COUNT(D$2:D5)+1,"")</f>
        <v/>
      </c>
      <c r="G6" s="10" t="s">
        <v>11</v>
      </c>
      <c r="H6" s="13" t="b">
        <f t="shared" si="0"/>
        <v>0</v>
      </c>
    </row>
    <row r="7" spans="1:8" x14ac:dyDescent="0.4">
      <c r="B7" s="11" t="s">
        <v>64</v>
      </c>
      <c r="C7" t="b">
        <f>IF('1. Auswahl'!$B19&lt;&gt;"",'1. Auswahl'!$B19)</f>
        <v>0</v>
      </c>
      <c r="D7" t="str">
        <f>IF(C7&lt;&gt;FALSE,COUNT(D$2:D6)+1,"")</f>
        <v/>
      </c>
      <c r="H7" s="13" t="b">
        <f t="shared" si="0"/>
        <v>0</v>
      </c>
    </row>
    <row r="8" spans="1:8" x14ac:dyDescent="0.4">
      <c r="B8" s="7" t="s">
        <v>80</v>
      </c>
      <c r="C8" t="str">
        <f>"LEERZEILE"</f>
        <v>LEERZEILE</v>
      </c>
      <c r="D8">
        <f>COUNT(D$2:D7)+1</f>
        <v>2</v>
      </c>
      <c r="H8" s="13" t="b">
        <f>C10</f>
        <v>0</v>
      </c>
    </row>
    <row r="9" spans="1:8" x14ac:dyDescent="0.4">
      <c r="B9" t="s">
        <v>10</v>
      </c>
      <c r="C9" t="str">
        <f>IF($A$2=1,B9)</f>
        <v xml:space="preserve">Indirekte THG-Emissionen (Scope 2) </v>
      </c>
      <c r="D9">
        <f>IF(C9&lt;&gt;FALSE,COUNT(D$2:D8)+1,"")</f>
        <v>3</v>
      </c>
      <c r="H9" s="13" t="b">
        <f t="shared" ref="H9:H11" si="1">C11</f>
        <v>0</v>
      </c>
    </row>
    <row r="10" spans="1:8" x14ac:dyDescent="0.4">
      <c r="B10" s="11" t="s">
        <v>61</v>
      </c>
      <c r="C10" t="b">
        <f>IF(AND('1. Auswahl'!$D16&lt;&gt;"",$C$9=$B$9),'1. Auswahl'!$D16)</f>
        <v>0</v>
      </c>
      <c r="D10" t="str">
        <f>IF(C10&lt;&gt;FALSE,COUNT(D$2:D9)+1,"")</f>
        <v/>
      </c>
      <c r="H10" s="13" t="b">
        <f t="shared" si="1"/>
        <v>0</v>
      </c>
    </row>
    <row r="11" spans="1:8" x14ac:dyDescent="0.4">
      <c r="B11" s="11" t="s">
        <v>62</v>
      </c>
      <c r="C11" t="b">
        <f>IF(AND('1. Auswahl'!$D17&lt;&gt;"",$C$9=$B$9),'1. Auswahl'!$D17)</f>
        <v>0</v>
      </c>
      <c r="D11" t="str">
        <f>IF(C11&lt;&gt;FALSE,COUNT(D$2:D10)+1,"")</f>
        <v/>
      </c>
      <c r="H11" s="13" t="b">
        <f t="shared" si="1"/>
        <v>0</v>
      </c>
    </row>
    <row r="12" spans="1:8" x14ac:dyDescent="0.4">
      <c r="B12" s="11" t="s">
        <v>63</v>
      </c>
      <c r="C12" t="b">
        <f>IF(AND('1. Auswahl'!$D18&lt;&gt;"",$C$9=$B$9),'1. Auswahl'!$D18)</f>
        <v>0</v>
      </c>
      <c r="D12" t="str">
        <f>IF(C12&lt;&gt;FALSE,COUNT(D$2:D11)+1,"")</f>
        <v/>
      </c>
      <c r="H12" s="2" t="str">
        <f>B17</f>
        <v>Kategorie 1: Eingekaufte Güter und Dienstleistungen</v>
      </c>
    </row>
    <row r="13" spans="1:8" x14ac:dyDescent="0.4">
      <c r="B13" s="11" t="s">
        <v>64</v>
      </c>
      <c r="C13" t="b">
        <f>IF(AND('1. Auswahl'!$D19&lt;&gt;"",$C$9=$B$9),'1. Auswahl'!$D19)</f>
        <v>0</v>
      </c>
      <c r="D13" t="str">
        <f>IF(C13&lt;&gt;FALSE,COUNT(D$2:D12)+1,"")</f>
        <v/>
      </c>
      <c r="H13" s="2" t="str">
        <f>B18</f>
        <v>Kategorie 2: Kapitalgüter</v>
      </c>
    </row>
    <row r="14" spans="1:8" x14ac:dyDescent="0.4">
      <c r="B14" s="7" t="s">
        <v>80</v>
      </c>
      <c r="C14" t="str">
        <f>IF(C9=B9,"LEERZEILE")</f>
        <v>LEERZEILE</v>
      </c>
      <c r="D14">
        <f>IF(C14&lt;&gt;FALSE,COUNT(D$2:D13)+1,"")</f>
        <v>4</v>
      </c>
      <c r="H14" s="2" t="str">
        <f>B19</f>
        <v>Kategorie 3: Brennstoff- und energiebezogene Emissionen</v>
      </c>
    </row>
    <row r="15" spans="1:8" x14ac:dyDescent="0.4">
      <c r="B15" t="s">
        <v>11</v>
      </c>
      <c r="C15" t="s">
        <v>11</v>
      </c>
      <c r="D15">
        <f>IF(C15&lt;&gt;FALSE,COUNT(D$2:D14)+1,"")</f>
        <v>5</v>
      </c>
      <c r="H15" s="2" t="str">
        <f>B20</f>
        <v>Kategorie 4: Transport und Verteilung (vorgelagert)</v>
      </c>
    </row>
    <row r="16" spans="1:8" x14ac:dyDescent="0.4">
      <c r="A16" t="b" cm="1">
        <f t="array" ref="A16">OR(EXACT(TRUE,A17:A31))</f>
        <v>0</v>
      </c>
      <c r="B16" s="7" t="s">
        <v>93</v>
      </c>
      <c r="C16" t="str">
        <f>IF(A16=FALSE,B16)</f>
        <v>Bitte wählen Sie im Tabellenblatt "1. Auswahl" die berücksichtigten Kategorien aus.</v>
      </c>
      <c r="D16">
        <f>IF(C16&lt;&gt;FALSE,COUNT(D$2:D15)+1,"")</f>
        <v>6</v>
      </c>
      <c r="H16" s="2"/>
    </row>
    <row r="17" spans="1:8" x14ac:dyDescent="0.4">
      <c r="A17" t="b">
        <v>0</v>
      </c>
      <c r="B17" t="s">
        <v>65</v>
      </c>
      <c r="C17" t="b">
        <f>IF(A17,B17)</f>
        <v>0</v>
      </c>
      <c r="D17" t="str">
        <f>IF(C17&lt;&gt;FALSE,COUNT(D$2:D16)+1,"")</f>
        <v/>
      </c>
      <c r="H17" s="2" t="str">
        <f t="shared" ref="H17:H27" si="2">B21</f>
        <v>Kategorie 5: Abfall</v>
      </c>
    </row>
    <row r="18" spans="1:8" x14ac:dyDescent="0.4">
      <c r="A18" t="b">
        <v>0</v>
      </c>
      <c r="B18" t="s">
        <v>66</v>
      </c>
      <c r="C18" t="b">
        <f t="shared" ref="C18:C31" si="3">IF(A18,B18)</f>
        <v>0</v>
      </c>
      <c r="D18" t="str">
        <f>IF(C18&lt;&gt;FALSE,COUNT(D$2:D17)+1,"")</f>
        <v/>
      </c>
      <c r="H18" s="2" t="str">
        <f t="shared" si="2"/>
        <v>Kategorie 6: Geschäftsreisen</v>
      </c>
    </row>
    <row r="19" spans="1:8" x14ac:dyDescent="0.4">
      <c r="A19" t="b">
        <v>0</v>
      </c>
      <c r="B19" t="s">
        <v>67</v>
      </c>
      <c r="C19" t="b">
        <f t="shared" si="3"/>
        <v>0</v>
      </c>
      <c r="D19" t="str">
        <f>IF(C19&lt;&gt;FALSE,COUNT(D$2:D18)+1,"")</f>
        <v/>
      </c>
      <c r="H19" s="2" t="str">
        <f t="shared" si="2"/>
        <v>Kategorie 7: Pendeln der Arbeitnehmer</v>
      </c>
    </row>
    <row r="20" spans="1:8" x14ac:dyDescent="0.4">
      <c r="A20" t="b">
        <v>0</v>
      </c>
      <c r="B20" t="s">
        <v>68</v>
      </c>
      <c r="C20" t="b">
        <f t="shared" si="3"/>
        <v>0</v>
      </c>
      <c r="D20" t="str">
        <f>IF(C20&lt;&gt;FALSE,COUNT(D$2:D19)+1,"")</f>
        <v/>
      </c>
      <c r="H20" s="2" t="str">
        <f t="shared" si="2"/>
        <v>Kategorie 8: Angemietete oder geleaste Sachanlagen</v>
      </c>
    </row>
    <row r="21" spans="1:8" x14ac:dyDescent="0.4">
      <c r="A21" t="b">
        <v>0</v>
      </c>
      <c r="B21" t="s">
        <v>69</v>
      </c>
      <c r="C21" t="b">
        <f t="shared" si="3"/>
        <v>0</v>
      </c>
      <c r="D21" t="str">
        <f>IF(C21&lt;&gt;FALSE,COUNT(D$2:D20)+1,"")</f>
        <v/>
      </c>
      <c r="H21" s="2" t="str">
        <f t="shared" si="2"/>
        <v>Kategorie 9: Transport und Verteilung (nachgelagert)</v>
      </c>
    </row>
    <row r="22" spans="1:8" x14ac:dyDescent="0.4">
      <c r="A22" t="b">
        <v>0</v>
      </c>
      <c r="B22" t="s">
        <v>70</v>
      </c>
      <c r="C22" t="b">
        <f t="shared" si="3"/>
        <v>0</v>
      </c>
      <c r="D22" t="str">
        <f>IF(C22&lt;&gt;FALSE,COUNT(D$2:D21)+1,"")</f>
        <v/>
      </c>
      <c r="H22" s="2" t="str">
        <f t="shared" si="2"/>
        <v>Kategorie 10: Verarbeitung der verkauften Produkte</v>
      </c>
    </row>
    <row r="23" spans="1:8" x14ac:dyDescent="0.4">
      <c r="A23" t="b">
        <v>0</v>
      </c>
      <c r="B23" t="s">
        <v>71</v>
      </c>
      <c r="C23" t="b">
        <f t="shared" si="3"/>
        <v>0</v>
      </c>
      <c r="D23" t="str">
        <f>IF(C23&lt;&gt;FALSE,COUNT(D$2:D22)+1,"")</f>
        <v/>
      </c>
      <c r="H23" s="2" t="str">
        <f t="shared" si="2"/>
        <v>Kategorie 11: Nutzung der verkauften Güter</v>
      </c>
    </row>
    <row r="24" spans="1:8" x14ac:dyDescent="0.4">
      <c r="A24" t="b">
        <v>0</v>
      </c>
      <c r="B24" t="s">
        <v>72</v>
      </c>
      <c r="C24" t="b">
        <f t="shared" si="3"/>
        <v>0</v>
      </c>
      <c r="D24" t="str">
        <f>IF(C24&lt;&gt;FALSE,COUNT(D$2:D23)+1,"")</f>
        <v/>
      </c>
      <c r="H24" s="2" t="str">
        <f t="shared" si="2"/>
        <v>Kategorie 12: Umgang mit verk. Produkten an d. Lebenszyklusende</v>
      </c>
    </row>
    <row r="25" spans="1:8" x14ac:dyDescent="0.4">
      <c r="A25" t="b">
        <v>0</v>
      </c>
      <c r="B25" t="s">
        <v>73</v>
      </c>
      <c r="C25" t="b">
        <f t="shared" si="3"/>
        <v>0</v>
      </c>
      <c r="D25" t="str">
        <f>IF(C25&lt;&gt;FALSE,COUNT(D$2:D24)+1,"")</f>
        <v/>
      </c>
      <c r="H25" s="2" t="str">
        <f t="shared" si="2"/>
        <v>Kategorie 13: Vermietete oder verleaste Sachanlagen</v>
      </c>
    </row>
    <row r="26" spans="1:8" x14ac:dyDescent="0.4">
      <c r="A26" t="b">
        <v>0</v>
      </c>
      <c r="B26" t="s">
        <v>74</v>
      </c>
      <c r="C26" t="b">
        <f t="shared" si="3"/>
        <v>0</v>
      </c>
      <c r="D26" t="str">
        <f>IF(C26&lt;&gt;FALSE,COUNT(D$2:D25)+1,"")</f>
        <v/>
      </c>
      <c r="H26" s="2" t="str">
        <f t="shared" si="2"/>
        <v>Kategorie 14: Franchise</v>
      </c>
    </row>
    <row r="27" spans="1:8" x14ac:dyDescent="0.4">
      <c r="A27" t="b">
        <v>0</v>
      </c>
      <c r="B27" t="s">
        <v>75</v>
      </c>
      <c r="C27" t="b">
        <f t="shared" si="3"/>
        <v>0</v>
      </c>
      <c r="D27" t="str">
        <f>IF(C27&lt;&gt;FALSE,COUNT(D$2:D26)+1,"")</f>
        <v/>
      </c>
      <c r="H27" s="2" t="str">
        <f t="shared" si="2"/>
        <v>Kategorie 15: Investitionen</v>
      </c>
    </row>
    <row r="28" spans="1:8" x14ac:dyDescent="0.4">
      <c r="A28" t="b">
        <v>0</v>
      </c>
      <c r="B28" t="s">
        <v>76</v>
      </c>
      <c r="C28" t="b">
        <f t="shared" si="3"/>
        <v>0</v>
      </c>
      <c r="D28" t="str">
        <f>IF(C28&lt;&gt;FALSE,COUNT(D$2:D27)+1,"")</f>
        <v/>
      </c>
    </row>
    <row r="29" spans="1:8" x14ac:dyDescent="0.4">
      <c r="A29" t="b">
        <v>0</v>
      </c>
      <c r="B29" t="s">
        <v>77</v>
      </c>
      <c r="C29" t="b">
        <f t="shared" si="3"/>
        <v>0</v>
      </c>
      <c r="D29" t="str">
        <f>IF(C29&lt;&gt;FALSE,COUNT(D$2:D28)+1,"")</f>
        <v/>
      </c>
    </row>
    <row r="30" spans="1:8" x14ac:dyDescent="0.4">
      <c r="A30" t="b">
        <v>0</v>
      </c>
      <c r="B30" t="s">
        <v>78</v>
      </c>
      <c r="C30" t="b">
        <f t="shared" si="3"/>
        <v>0</v>
      </c>
      <c r="D30" t="str">
        <f>IF(C30&lt;&gt;FALSE,COUNT(D$2:D29)+1,"")</f>
        <v/>
      </c>
    </row>
    <row r="31" spans="1:8" x14ac:dyDescent="0.4">
      <c r="A31" t="b">
        <v>0</v>
      </c>
      <c r="B31" t="s">
        <v>79</v>
      </c>
      <c r="C31" t="b">
        <f t="shared" si="3"/>
        <v>0</v>
      </c>
      <c r="D31" t="str">
        <f>IF(C31&lt;&gt;FALSE,COUNT(D$2:D30)+1,"")</f>
        <v/>
      </c>
    </row>
    <row r="32" spans="1:8" x14ac:dyDescent="0.4">
      <c r="B32" t="s">
        <v>91</v>
      </c>
      <c r="C32" t="s">
        <v>92</v>
      </c>
      <c r="D32">
        <f>COUNT(D$2:D31)+1</f>
        <v>7</v>
      </c>
    </row>
  </sheetData>
  <phoneticPr fontId="4" type="noConversion"/>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A8E6260D592964A98CD02C3EC6CEA9D" ma:contentTypeVersion="12" ma:contentTypeDescription="Ein neues Dokument erstellen." ma:contentTypeScope="" ma:versionID="25059f66108e73cdfc4aa71848a55253">
  <xsd:schema xmlns:xsd="http://www.w3.org/2001/XMLSchema" xmlns:xs="http://www.w3.org/2001/XMLSchema" xmlns:p="http://schemas.microsoft.com/office/2006/metadata/properties" xmlns:ns2="01dfe1d6-4a43-4a05-ba47-a6f2d0a93262" xmlns:ns3="06398bec-d714-44a0-bdbb-cd223f93e2a0" targetNamespace="http://schemas.microsoft.com/office/2006/metadata/properties" ma:root="true" ma:fieldsID="461df0d3fe18e27bab15b0353432bc63" ns2:_="" ns3:_="">
    <xsd:import namespace="01dfe1d6-4a43-4a05-ba47-a6f2d0a93262"/>
    <xsd:import namespace="06398bec-d714-44a0-bdbb-cd223f93e2a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dfe1d6-4a43-4a05-ba47-a6f2d0a93262" elementFormDefault="qualified">
    <xsd:import namespace="http://schemas.microsoft.com/office/2006/documentManagement/types"/>
    <xsd:import namespace="http://schemas.microsoft.com/office/infopath/2007/PartnerControls"/>
    <xsd:element name="SharedWithUsers" ma:index="8"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398bec-d714-44a0-bdbb-cd223f93e2a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5487F6-0C73-4C25-BC72-D7E26D634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dfe1d6-4a43-4a05-ba47-a6f2d0a93262"/>
    <ds:schemaRef ds:uri="06398bec-d714-44a0-bdbb-cd223f93e2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6ADBC8-7DED-442E-AB73-6F15E812B546}">
  <ds:schemaRefs>
    <ds:schemaRef ds:uri="http://schemas.microsoft.com/sharepoint/v3/contenttype/forms"/>
  </ds:schemaRefs>
</ds:datastoreItem>
</file>

<file path=customXml/itemProps3.xml><?xml version="1.0" encoding="utf-8"?>
<ds:datastoreItem xmlns:ds="http://schemas.openxmlformats.org/officeDocument/2006/customXml" ds:itemID="{FE6204A8-BF86-4A3A-9B5F-4425C14D491D}">
  <ds:schemaRefs>
    <ds:schemaRef ds:uri="http://purl.org/dc/dcmitype/"/>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http://purl.org/dc/terms/"/>
    <ds:schemaRef ds:uri="http://schemas.microsoft.com/office/infopath/2007/PartnerControls"/>
    <ds:schemaRef ds:uri="06398bec-d714-44a0-bdbb-cd223f93e2a0"/>
    <ds:schemaRef ds:uri="01dfe1d6-4a43-4a05-ba47-a6f2d0a93262"/>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Hinweise</vt:lpstr>
      <vt:lpstr>1. Auswahl</vt:lpstr>
      <vt:lpstr>2. Datenblatt</vt:lpstr>
      <vt:lpstr>Hilfsblatt</vt:lpstr>
      <vt:lpstr>'2. Datenblatt'!Druckbereich</vt:lpstr>
      <vt:lpstr>Hinweise!Druckbereich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2020-08-26T12:02:48Z</cp:lastPrinted>
  <dcterms:created xsi:type="dcterms:W3CDTF">2017-11-15T16:50:00Z</dcterms:created>
  <dcterms:modified xsi:type="dcterms:W3CDTF">2021-02-16T08:37:55Z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0x010100BA8E6260D592964A98CD02C3EC6CEA9D</vt:lpwstr>
  </property>
  <property fmtid="{D5CDD505-2E9C-101B-9397-08002B2CF9AE}" pid="3" name="MSIP_Label_628ab3b7-7ece-4af9-8603-b1482bfee4f8_Enabled">
    <vt:lpwstr>False</vt:lpwstr>
  </property>
  <property fmtid="{D5CDD505-2E9C-101B-9397-08002B2CF9AE}" pid="4" name="MSIP_Label_628ab3b7-7ece-4af9-8603-b1482bfee4f8_SiteId">
    <vt:lpwstr>f592d88b-751f-474a-a625-de537085907d</vt:lpwstr>
  </property>
  <property fmtid="{D5CDD505-2E9C-101B-9397-08002B2CF9AE}" pid="5" name="MSIP_Label_628ab3b7-7ece-4af9-8603-b1482bfee4f8_Owner">
    <vt:lpwstr>Jannis.Lambert@prognos.com</vt:lpwstr>
  </property>
  <property fmtid="{D5CDD505-2E9C-101B-9397-08002B2CF9AE}" pid="6" name="MSIP_Label_628ab3b7-7ece-4af9-8603-b1482bfee4f8_SetDate">
    <vt:lpwstr>2020-08-26T11:52:56.6586495Z</vt:lpwstr>
  </property>
  <property fmtid="{D5CDD505-2E9C-101B-9397-08002B2CF9AE}" pid="7" name="MSIP_Label_628ab3b7-7ece-4af9-8603-b1482bfee4f8_Name">
    <vt:lpwstr>Privat</vt:lpwstr>
  </property>
  <property fmtid="{D5CDD505-2E9C-101B-9397-08002B2CF9AE}" pid="8" name="MSIP_Label_628ab3b7-7ece-4af9-8603-b1482bfee4f8_Application">
    <vt:lpwstr>Microsoft Azure Information Protection</vt:lpwstr>
  </property>
  <property fmtid="{D5CDD505-2E9C-101B-9397-08002B2CF9AE}" pid="9" name="MSIP_Label_628ab3b7-7ece-4af9-8603-b1482bfee4f8_ActionId">
    <vt:lpwstr>caf6af2c-2b6b-4df6-a166-137b004894ce</vt:lpwstr>
  </property>
  <property fmtid="{D5CDD505-2E9C-101B-9397-08002B2CF9AE}" pid="10" name="MSIP_Label_628ab3b7-7ece-4af9-8603-b1482bfee4f8_Extended_MSFT_Method">
    <vt:lpwstr>Manual</vt:lpwstr>
  </property>
</Properties>
</file>